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wsmediacanadaca.sharepoint.com/sites/Common/Shared Documents/CMCA/!FORMS/Community Newspapers Forms/"/>
    </mc:Choice>
  </mc:AlternateContent>
  <xr:revisionPtr revIDLastSave="7" documentId="8_{1E240FAD-2091-4A1A-B202-102A71607DE8}" xr6:coauthVersionLast="47" xr6:coauthVersionMax="47" xr10:uidLastSave="{A5DB0DB6-DF8B-451B-8232-59BF2E33BEA1}"/>
  <workbookProtection workbookAlgorithmName="SHA-512" workbookHashValue="PP5me/3ctivVTIGqXaNvYLD94aQmrCMxKS0OixI5c5/LyVerhUvqxG434KKWKPKE6evGCwodRPFWyOHgT/H5Gw==" workbookSaltValue="BbLHKG18UZIOb4FcxtdbFQ==" workbookSpinCount="100000" lockStructure="1"/>
  <bookViews>
    <workbookView xWindow="-108" yWindow="-108" windowWidth="23256" windowHeight="12456" xr2:uid="{00000000-000D-0000-FFFF-FFFF00000000}"/>
  </bookViews>
  <sheets>
    <sheet name="Page 1" sheetId="9" r:id="rId1"/>
    <sheet name="Pages 2 -3" sheetId="2" r:id="rId2"/>
    <sheet name="Page 4" sheetId="10" r:id="rId3"/>
  </sheets>
  <definedNames>
    <definedName name="_xlnm.Print_Area" localSheetId="0">'Page 1'!$A$1:$K$58</definedName>
    <definedName name="_xlnm.Print_Area" localSheetId="2">'Page 4'!$A$1:$L$71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9" l="1"/>
  <c r="T37" i="2" l="1"/>
  <c r="L37" i="2"/>
  <c r="T36" i="2"/>
  <c r="T35" i="2"/>
  <c r="T34" i="2"/>
  <c r="U34" i="2" s="1"/>
  <c r="X34" i="2" s="1"/>
  <c r="T33" i="2"/>
  <c r="T32" i="2"/>
  <c r="T31" i="2"/>
  <c r="T30" i="2"/>
  <c r="T29" i="2"/>
  <c r="T28" i="2"/>
  <c r="T27" i="2"/>
  <c r="T26" i="2"/>
  <c r="U26" i="2" s="1"/>
  <c r="X26" i="2" s="1"/>
  <c r="T25" i="2"/>
  <c r="T24" i="2"/>
  <c r="S21" i="2"/>
  <c r="S41" i="2" s="1"/>
  <c r="S43" i="2" s="1"/>
  <c r="S38" i="2"/>
  <c r="S42" i="2"/>
  <c r="T19" i="2"/>
  <c r="U19" i="2" s="1"/>
  <c r="L19" i="2"/>
  <c r="T18" i="2"/>
  <c r="U18" i="2" s="1"/>
  <c r="X18" i="2" s="1"/>
  <c r="L18" i="2"/>
  <c r="T17" i="2"/>
  <c r="L17" i="2"/>
  <c r="U17" i="2"/>
  <c r="X17" i="2" s="1"/>
  <c r="T16" i="2"/>
  <c r="U16" i="2" s="1"/>
  <c r="X16" i="2" s="1"/>
  <c r="L16" i="2"/>
  <c r="T15" i="2"/>
  <c r="U15" i="2"/>
  <c r="X15" i="2"/>
  <c r="L15" i="2"/>
  <c r="T14" i="2"/>
  <c r="U14" i="2" s="1"/>
  <c r="X14" i="2" s="1"/>
  <c r="L14" i="2"/>
  <c r="T13" i="2"/>
  <c r="L13" i="2"/>
  <c r="U13" i="2"/>
  <c r="X13" i="2" s="1"/>
  <c r="T12" i="2"/>
  <c r="L12" i="2"/>
  <c r="T11" i="2"/>
  <c r="L11" i="2"/>
  <c r="U11" i="2" s="1"/>
  <c r="X11" i="2" s="1"/>
  <c r="T10" i="2"/>
  <c r="L10" i="2"/>
  <c r="T9" i="2"/>
  <c r="L9" i="2"/>
  <c r="T8" i="2"/>
  <c r="L8" i="2"/>
  <c r="T7" i="2"/>
  <c r="L7" i="2"/>
  <c r="U7" i="2" s="1"/>
  <c r="X7" i="2" s="1"/>
  <c r="L36" i="2"/>
  <c r="U36" i="2"/>
  <c r="X36" i="2" s="1"/>
  <c r="L35" i="2"/>
  <c r="L34" i="2"/>
  <c r="L33" i="2"/>
  <c r="L32" i="2"/>
  <c r="U32" i="2" s="1"/>
  <c r="X32" i="2" s="1"/>
  <c r="L31" i="2"/>
  <c r="L30" i="2"/>
  <c r="L29" i="2"/>
  <c r="L28" i="2"/>
  <c r="L27" i="2"/>
  <c r="L26" i="2"/>
  <c r="L25" i="2"/>
  <c r="L24" i="2"/>
  <c r="T20" i="2"/>
  <c r="L20" i="2"/>
  <c r="AA21" i="2"/>
  <c r="AA41" i="2" s="1"/>
  <c r="AA43" i="2" s="1"/>
  <c r="Y21" i="2"/>
  <c r="Y41" i="2" s="1"/>
  <c r="W21" i="2"/>
  <c r="W41" i="2"/>
  <c r="R21" i="2"/>
  <c r="R41" i="2" s="1"/>
  <c r="Q21" i="2"/>
  <c r="Q41" i="2" s="1"/>
  <c r="P21" i="2"/>
  <c r="P41" i="2" s="1"/>
  <c r="P43" i="2" s="1"/>
  <c r="O21" i="2"/>
  <c r="O41" i="2" s="1"/>
  <c r="N21" i="2"/>
  <c r="N41" i="2" s="1"/>
  <c r="K21" i="2"/>
  <c r="K41" i="2" s="1"/>
  <c r="J21" i="2"/>
  <c r="J41" i="2" s="1"/>
  <c r="J43" i="2" s="1"/>
  <c r="I21" i="2"/>
  <c r="H21" i="2"/>
  <c r="H41" i="2" s="1"/>
  <c r="G21" i="2"/>
  <c r="G41" i="2" s="1"/>
  <c r="F21" i="2"/>
  <c r="F41" i="2" s="1"/>
  <c r="E21" i="2"/>
  <c r="E41" i="2" s="1"/>
  <c r="R38" i="2"/>
  <c r="R42" i="2" s="1"/>
  <c r="Q38" i="2"/>
  <c r="Q42" i="2" s="1"/>
  <c r="K38" i="2"/>
  <c r="K42" i="2" s="1"/>
  <c r="E38" i="2"/>
  <c r="F38" i="2"/>
  <c r="F42" i="2" s="1"/>
  <c r="G38" i="2"/>
  <c r="G42" i="2" s="1"/>
  <c r="H38" i="2"/>
  <c r="H42" i="2" s="1"/>
  <c r="I38" i="2"/>
  <c r="J38" i="2"/>
  <c r="J42" i="2" s="1"/>
  <c r="N38" i="2"/>
  <c r="N42" i="2" s="1"/>
  <c r="O38" i="2"/>
  <c r="P38" i="2"/>
  <c r="W38" i="2"/>
  <c r="W42" i="2" s="1"/>
  <c r="Y38" i="2"/>
  <c r="Y42" i="2"/>
  <c r="AA38" i="2"/>
  <c r="AA42" i="2"/>
  <c r="E42" i="2"/>
  <c r="I42" i="2"/>
  <c r="O42" i="2"/>
  <c r="P42" i="2"/>
  <c r="I41" i="2"/>
  <c r="U20" i="2" l="1"/>
  <c r="X20" i="2" s="1"/>
  <c r="I43" i="2"/>
  <c r="K43" i="2"/>
  <c r="U9" i="2"/>
  <c r="X9" i="2" s="1"/>
  <c r="O43" i="2"/>
  <c r="Q43" i="2"/>
  <c r="U24" i="2"/>
  <c r="X24" i="2" s="1"/>
  <c r="U37" i="2"/>
  <c r="X37" i="2" s="1"/>
  <c r="Y43" i="2"/>
  <c r="R43" i="2"/>
  <c r="U29" i="2"/>
  <c r="X29" i="2" s="1"/>
  <c r="U31" i="2"/>
  <c r="X31" i="2" s="1"/>
  <c r="U30" i="2"/>
  <c r="X30" i="2" s="1"/>
  <c r="U28" i="2"/>
  <c r="X28" i="2" s="1"/>
  <c r="F43" i="2"/>
  <c r="U27" i="2"/>
  <c r="X27" i="2" s="1"/>
  <c r="U35" i="2"/>
  <c r="X35" i="2" s="1"/>
  <c r="U25" i="2"/>
  <c r="X25" i="2" s="1"/>
  <c r="U33" i="2"/>
  <c r="X33" i="2" s="1"/>
  <c r="G43" i="2"/>
  <c r="H43" i="2"/>
  <c r="E43" i="2"/>
  <c r="L38" i="2"/>
  <c r="L42" i="2" s="1"/>
  <c r="U8" i="2"/>
  <c r="X8" i="2" s="1"/>
  <c r="U10" i="2"/>
  <c r="X10" i="2" s="1"/>
  <c r="U12" i="2"/>
  <c r="X12" i="2" s="1"/>
  <c r="W43" i="2"/>
  <c r="L21" i="2"/>
  <c r="L41" i="2" s="1"/>
  <c r="T21" i="2"/>
  <c r="N43" i="2"/>
  <c r="X19" i="2"/>
  <c r="F39" i="2"/>
  <c r="K39" i="2"/>
  <c r="T38" i="2"/>
  <c r="S22" i="2" l="1"/>
  <c r="Y22" i="2"/>
  <c r="H22" i="2"/>
  <c r="W39" i="2"/>
  <c r="E39" i="2"/>
  <c r="R44" i="2"/>
  <c r="I22" i="2"/>
  <c r="X38" i="2"/>
  <c r="X42" i="2" s="1"/>
  <c r="Q39" i="2"/>
  <c r="E44" i="2"/>
  <c r="N39" i="2"/>
  <c r="G39" i="2"/>
  <c r="R39" i="2"/>
  <c r="J39" i="2"/>
  <c r="U38" i="2"/>
  <c r="U42" i="2" s="1"/>
  <c r="I39" i="2"/>
  <c r="AA39" i="2"/>
  <c r="H44" i="2"/>
  <c r="H39" i="2"/>
  <c r="P39" i="2"/>
  <c r="S39" i="2"/>
  <c r="O39" i="2"/>
  <c r="Y39" i="2"/>
  <c r="L39" i="2"/>
  <c r="L43" i="2"/>
  <c r="L44" i="2" s="1"/>
  <c r="X21" i="2"/>
  <c r="X22" i="2" s="1"/>
  <c r="K44" i="2"/>
  <c r="G44" i="2"/>
  <c r="AA22" i="2"/>
  <c r="W22" i="2"/>
  <c r="N44" i="2"/>
  <c r="O22" i="2"/>
  <c r="F22" i="2"/>
  <c r="O44" i="2"/>
  <c r="W44" i="2"/>
  <c r="I44" i="2"/>
  <c r="Q44" i="2"/>
  <c r="Y44" i="2"/>
  <c r="S44" i="2"/>
  <c r="P44" i="2"/>
  <c r="N22" i="2"/>
  <c r="Q22" i="2"/>
  <c r="T22" i="2"/>
  <c r="P22" i="2"/>
  <c r="G22" i="2"/>
  <c r="AA44" i="2"/>
  <c r="J44" i="2"/>
  <c r="F44" i="2"/>
  <c r="R22" i="2"/>
  <c r="E22" i="2"/>
  <c r="J22" i="2"/>
  <c r="U21" i="2"/>
  <c r="K22" i="2"/>
  <c r="L22" i="2"/>
  <c r="T41" i="2"/>
  <c r="T39" i="2"/>
  <c r="T42" i="2"/>
  <c r="X39" i="2" l="1"/>
  <c r="U39" i="2"/>
  <c r="X41" i="2"/>
  <c r="X43" i="2" s="1"/>
  <c r="X44" i="2" s="1"/>
  <c r="U41" i="2"/>
  <c r="U43" i="2" s="1"/>
  <c r="U44" i="2" s="1"/>
  <c r="U22" i="2"/>
  <c r="T43" i="2"/>
  <c r="T44" i="2" s="1"/>
</calcChain>
</file>

<file path=xl/sharedStrings.xml><?xml version="1.0" encoding="utf-8"?>
<sst xmlns="http://schemas.openxmlformats.org/spreadsheetml/2006/main" count="258" uniqueCount="215">
  <si>
    <t>1 year</t>
  </si>
  <si>
    <t>6 months</t>
  </si>
  <si>
    <t>1 month</t>
  </si>
  <si>
    <t>Other</t>
  </si>
  <si>
    <t>Controlled Circulation</t>
  </si>
  <si>
    <t>Paid Circulation</t>
  </si>
  <si>
    <t>Extra Distribution</t>
  </si>
  <si>
    <t>Press Run</t>
  </si>
  <si>
    <t>(mm/yyyy)</t>
  </si>
  <si>
    <t>to</t>
  </si>
  <si>
    <t>FORM X</t>
  </si>
  <si>
    <t>MANDATORY</t>
  </si>
  <si>
    <t>within the community of publication</t>
  </si>
  <si>
    <t>within the province, but outside the trading area</t>
  </si>
  <si>
    <t>outside Canada</t>
  </si>
  <si>
    <t>within the trading area, excluding community of publication</t>
  </si>
  <si>
    <t>outside the province of publication, but inside Canada</t>
  </si>
  <si>
    <t>B.
Mail</t>
  </si>
  <si>
    <t>C.
Carriers</t>
  </si>
  <si>
    <t>D.
Dealers</t>
  </si>
  <si>
    <t>E.
Third Party Bulk Sales</t>
  </si>
  <si>
    <t>F.
Counter &amp; Street Box Sales</t>
  </si>
  <si>
    <t>G.
Other Paid</t>
  </si>
  <si>
    <t>First-Quarter Totals (total of lines 1-13)</t>
  </si>
  <si>
    <r>
      <t>Second Quarter</t>
    </r>
    <r>
      <rPr>
        <sz val="10"/>
        <rFont val="Arial"/>
        <family val="2"/>
      </rPr>
      <t xml:space="preserve"> (Last three months of six-month reporting period)</t>
    </r>
  </si>
  <si>
    <t>Second-Quarter Totals (total of lines 14-26)</t>
  </si>
  <si>
    <t>First-Quarter Results Totals</t>
  </si>
  <si>
    <t>Second-Quarter Results Totals</t>
  </si>
  <si>
    <t>Six-Month Results Totals (sum of 1st &amp; 2nd Quarter results)</t>
  </si>
  <si>
    <t>COMMUNITY NEWSPAPER PUBLICATIONS</t>
  </si>
  <si>
    <t>General Information</t>
  </si>
  <si>
    <t>1. Basic Subscription Prices (Do not include GST)</t>
  </si>
  <si>
    <t>3. Distribution Areas</t>
  </si>
  <si>
    <t>4. Geographic Breakdown</t>
  </si>
  <si>
    <r>
      <t xml:space="preserve">5. Returns and Special Campaigns </t>
    </r>
    <r>
      <rPr>
        <sz val="8"/>
        <rFont val="Arial"/>
        <family val="2"/>
      </rPr>
      <t>(attach a separate sheet if necessary)</t>
    </r>
  </si>
  <si>
    <t xml:space="preserve"> Report Type:</t>
  </si>
  <si>
    <t xml:space="preserve"> Frequency of publication</t>
  </si>
  <si>
    <t xml:space="preserve"> Type:</t>
  </si>
  <si>
    <t>Did you offer any premiums with subscription?</t>
  </si>
  <si>
    <t>Did you offer any reduced rates?</t>
  </si>
  <si>
    <t>Did you offer any other incentives?</t>
  </si>
  <si>
    <t>Did you operate any subscription campaigns?</t>
  </si>
  <si>
    <t>Did your publication day(s) change since your last report?</t>
  </si>
  <si>
    <t xml:space="preserve"> Single copy price</t>
  </si>
  <si>
    <t>6. Distribution Summary</t>
  </si>
  <si>
    <t>Date</t>
  </si>
  <si>
    <t>gross papers given to them to distribute weekly.</t>
  </si>
  <si>
    <t xml:space="preserve"> PRESS RUN</t>
  </si>
  <si>
    <t>List total. These copies are not included in the total distribution.</t>
  </si>
  <si>
    <t>CONTROLLED CIRCULATION</t>
  </si>
  <si>
    <t>_____Complimentary</t>
  </si>
  <si>
    <t>_____File (maximum 50)</t>
  </si>
  <si>
    <t>_____Office</t>
  </si>
  <si>
    <t>_____Other (explain)</t>
  </si>
  <si>
    <t>_____"Welcome Wagon"</t>
  </si>
  <si>
    <t>_____Prospecting</t>
  </si>
  <si>
    <t>_____Sample promotion</t>
  </si>
  <si>
    <t>Submit a list containing the name of each individual/company</t>
  </si>
  <si>
    <t>Column G - Other</t>
  </si>
  <si>
    <t xml:space="preserve"> EXTRA DISTRIBUTION</t>
  </si>
  <si>
    <t>Column F - Counter and Street Box Sales</t>
  </si>
  <si>
    <t>Column E - Third Party Bulk Sales</t>
  </si>
  <si>
    <t>Column D - Dealers</t>
  </si>
  <si>
    <t>= number of papers delivered</t>
  </si>
  <si>
    <t>b) Carrier Payroll:  Total dollars divided by cost (cents per paper)</t>
  </si>
  <si>
    <t>a) Draws, returns and net distribution for each carrier</t>
  </si>
  <si>
    <t>Column C - Carriers</t>
  </si>
  <si>
    <t>Column B - Mailed (subscriptions)</t>
  </si>
  <si>
    <t>PAID CIRCULATION</t>
  </si>
  <si>
    <t>8. Audit Checklist</t>
  </si>
  <si>
    <t>Publisher's Signature</t>
  </si>
  <si>
    <t>Circulation Manager's Signature</t>
  </si>
  <si>
    <t xml:space="preserve">7.  Publisher's Statement </t>
  </si>
  <si>
    <t xml:space="preserve">Only one copy per individual/company may be claimed.  To </t>
  </si>
  <si>
    <t>Publication Employees</t>
  </si>
  <si>
    <t>______</t>
  </si>
  <si>
    <t>Agents</t>
  </si>
  <si>
    <t>Advertisers</t>
  </si>
  <si>
    <t>(tearsheets)</t>
  </si>
  <si>
    <t>Electronic</t>
  </si>
  <si>
    <t>I.
Total Paid Circulation    (B to H)</t>
  </si>
  <si>
    <t xml:space="preserve"> </t>
  </si>
  <si>
    <t>J.
Mail</t>
  </si>
  <si>
    <t>K.
Carriers</t>
  </si>
  <si>
    <t xml:space="preserve">L.
Dealers &amp; Distributors  </t>
  </si>
  <si>
    <t xml:space="preserve">M.
Counter &amp; Street Box </t>
  </si>
  <si>
    <t>N.                   Other Controlled</t>
  </si>
  <si>
    <t>H.         Electronic</t>
  </si>
  <si>
    <t>O.          Electronic</t>
  </si>
  <si>
    <t>P.
Total Controlled Circulation        (J to O)</t>
  </si>
  <si>
    <t>R.
Service &amp; Sample Copies</t>
  </si>
  <si>
    <t>T.
Subscription Drives</t>
  </si>
  <si>
    <t>U.
Press Run</t>
  </si>
  <si>
    <t>Q.
Total Circulation (I+P)</t>
  </si>
  <si>
    <t>S.
Total Distribution (Q+R)</t>
  </si>
  <si>
    <t>2.  Circulation:  (check all that apply)</t>
  </si>
  <si>
    <t xml:space="preserve">rural routes, etc., that receive 25 or more copies, and the NET number of copies distributed to each place.   Also list the number distributed within the </t>
  </si>
  <si>
    <t xml:space="preserve">town or city of publication. </t>
  </si>
  <si>
    <t>Issue selected:</t>
  </si>
  <si>
    <t>mm/dd/yyyy</t>
  </si>
  <si>
    <t xml:space="preserve"> For the same issue in #3, list the NET number of copies in each category requested.  The sum of these figures should equal the entry in</t>
  </si>
  <si>
    <t>Were returns counted and deducted so that only net circulation is shown?</t>
  </si>
  <si>
    <t>Were there any publishing days when no issue was published?</t>
  </si>
  <si>
    <t>Were there any publishing days when you circulated extraordinary distribution (10% difference from normal circ. for papers with under 10,000 circ., 5% difference for papers with over 10,000 circ.)?</t>
  </si>
  <si>
    <t>Column L - Dealers and Distributors</t>
  </si>
  <si>
    <t>a) List of dealers/distributors, with phone numbers.</t>
  </si>
  <si>
    <t xml:space="preserve">b) List of net totals (Number of copies given to each per issue </t>
  </si>
  <si>
    <t>less returns - See form G)</t>
  </si>
  <si>
    <t>Column M - Street Boxes and Counter Pick-ups</t>
  </si>
  <si>
    <t>each per issue less returns - See form G)</t>
  </si>
  <si>
    <t>those not picked up = counter circulation - See form G)</t>
  </si>
  <si>
    <t>Column N - Other</t>
  </si>
  <si>
    <t>qualify as controlled circulation, documentation may include a list</t>
  </si>
  <si>
    <t>showing name, address, phone numbers, for each</t>
  </si>
  <si>
    <t>Column O - Electronic</t>
  </si>
  <si>
    <t>Column P - Total Controlled Circulation</t>
  </si>
  <si>
    <t>Column H - Electronic</t>
  </si>
  <si>
    <t>Sum of columns J through O.</t>
  </si>
  <si>
    <t>Column Q - Total Circulation</t>
  </si>
  <si>
    <t>Column R - Service and Sample Copies</t>
  </si>
  <si>
    <t>Column I - Total Paid Circulation</t>
  </si>
  <si>
    <t xml:space="preserve">Column J - Mailed </t>
  </si>
  <si>
    <t>Column S - Total Distribution</t>
  </si>
  <si>
    <t>Sum of columns Q and R.</t>
  </si>
  <si>
    <t>Column T - Subscription Drives</t>
  </si>
  <si>
    <t>Column K - Carriers</t>
  </si>
  <si>
    <t>a) List of supervisors and/or carriers, with phone numbers, plus</t>
  </si>
  <si>
    <t>Column U - Total Net Press Run</t>
  </si>
  <si>
    <t xml:space="preserve">b) List of net totals (Number of copies given to each issue less </t>
  </si>
  <si>
    <t>returns - See form G)</t>
  </si>
  <si>
    <t>I have examined the circulation report of ___________________________________________________ for the reporting period from ________________________ to</t>
  </si>
  <si>
    <t xml:space="preserve"> _______________________. In my opinion, the report presents fairly the circulation of this newspaper.  My examination included a general review of the circulation</t>
  </si>
  <si>
    <t>procedures and such tests of circulation records and other supporting evidence as checked above, which I considered necessary in the circumstances.</t>
  </si>
  <si>
    <t>Auditor's Signature</t>
  </si>
  <si>
    <t>PUBLISHER'S CIRCULATION REPORT</t>
  </si>
  <si>
    <t>Canadian Media Circulation Audit</t>
  </si>
  <si>
    <t>We certify that all statements and data set forth in these documents are true and correct and in accordance with the Rules and Regulations of Canadian Media  Circulation Audit,</t>
  </si>
  <si>
    <t>to the best of our knowledge.  We certify that cash subscriptions have been received for all paid circulation claimed, and that our circulation records are maintained in an accounting</t>
  </si>
  <si>
    <t>system approved by the CMCA program.</t>
  </si>
  <si>
    <t>column of #6 - Distribution Summary. Record your comments and findings below. In addition to the information on this form, verify any issues not included but reported on form Z.1.</t>
  </si>
  <si>
    <t>Publisher's Statement of Mailing or Statement of Mailing with Canada Post</t>
  </si>
  <si>
    <t>signature showing copies mailed and cash receipt for each issue</t>
  </si>
  <si>
    <t>published for six months.</t>
  </si>
  <si>
    <t xml:space="preserve">a) List of net total street box pick-ups (Number of copies given to </t>
  </si>
  <si>
    <t>b) List of net total counter pick-ups (gross deposited on counter, less</t>
  </si>
  <si>
    <t>Correspondents/Reporters</t>
  </si>
  <si>
    <t>Columnists/Editors</t>
  </si>
  <si>
    <t>Submit a list of subscribers, contact information and e-mail addresses.</t>
  </si>
  <si>
    <t>Hard copies of written or e-mailed requests must be supplied to the auditor.</t>
  </si>
  <si>
    <t xml:space="preserve">claimed in this column.  </t>
  </si>
  <si>
    <t>Sum of columns B through H.</t>
  </si>
  <si>
    <t>signature showing copies mailed.</t>
  </si>
  <si>
    <t>Auditor's Comments/Findings:</t>
  </si>
  <si>
    <t>9. Canadian Media Circulation Audit Auditor's Statement and Verification</t>
  </si>
  <si>
    <r>
      <t>Member:</t>
    </r>
    <r>
      <rPr>
        <sz val="7"/>
        <rFont val="Arial"/>
        <family val="2"/>
      </rPr>
      <t xml:space="preserve"> Include supporting documentation for the entire audit period.   </t>
    </r>
    <r>
      <rPr>
        <b/>
        <sz val="7"/>
        <rFont val="Arial"/>
        <family val="2"/>
      </rPr>
      <t>Auditor:</t>
    </r>
    <r>
      <rPr>
        <sz val="7"/>
        <rFont val="Arial"/>
        <family val="2"/>
      </rPr>
      <t xml:space="preserve"> Check-mark boxes where documentation has been used to verify the figures claimed in each  </t>
    </r>
  </si>
  <si>
    <t>copies delivered by a third-party company.</t>
  </si>
  <si>
    <t>Name of publication</t>
  </si>
  <si>
    <t>Address</t>
  </si>
  <si>
    <t>Phone</t>
  </si>
  <si>
    <t>Publisher</t>
  </si>
  <si>
    <t xml:space="preserve"> Publication day</t>
  </si>
  <si>
    <t>Frequency</t>
  </si>
  <si>
    <t>Daily</t>
  </si>
  <si>
    <t>Weekly</t>
  </si>
  <si>
    <t>Bi-Weekly</t>
  </si>
  <si>
    <t>Semi-monthly</t>
  </si>
  <si>
    <t>Monthly</t>
  </si>
  <si>
    <t>Bi-monthly</t>
  </si>
  <si>
    <t>Pub Day</t>
  </si>
  <si>
    <t>Sunday</t>
  </si>
  <si>
    <t>Monday</t>
  </si>
  <si>
    <t>Tuesday</t>
  </si>
  <si>
    <t>Wednesday</t>
  </si>
  <si>
    <t>Thursday</t>
  </si>
  <si>
    <t>Friday</t>
  </si>
  <si>
    <t>Saturday</t>
  </si>
  <si>
    <t>Primary</t>
  </si>
  <si>
    <t>Total circulation as shown in column Q =</t>
  </si>
  <si>
    <t xml:space="preserve">Publisher's Circulation Report     </t>
  </si>
  <si>
    <t xml:space="preserve"> Reporting period - Report covers:</t>
  </si>
  <si>
    <r>
      <t xml:space="preserve">Using </t>
    </r>
    <r>
      <rPr>
        <b/>
        <sz val="8"/>
        <rFont val="Arial"/>
        <family val="2"/>
      </rPr>
      <t>Form X.3</t>
    </r>
    <r>
      <rPr>
        <sz val="8"/>
        <rFont val="Arial"/>
        <family val="2"/>
      </rPr>
      <t xml:space="preserve"> or equivalent, select an issue during the reporting period that is representative of your average circulation and list the towns, cities, </t>
    </r>
  </si>
  <si>
    <t>Total =</t>
  </si>
  <si>
    <t>audit@newsmediacanada.ca</t>
  </si>
  <si>
    <t>Phone:</t>
  </si>
  <si>
    <t>www.circulationaudit.ca</t>
  </si>
  <si>
    <t>Website:</t>
  </si>
  <si>
    <t>416-923-3567 or 1-877-305-2262</t>
  </si>
  <si>
    <t>Email:</t>
  </si>
  <si>
    <t>Email</t>
  </si>
  <si>
    <t>Circ Manager</t>
  </si>
  <si>
    <t># issues in reporting period</t>
  </si>
  <si>
    <t xml:space="preserve"> Within Canada</t>
  </si>
  <si>
    <t xml:space="preserve"> Within Trading Area</t>
  </si>
  <si>
    <t xml:space="preserve"> Outside Canada</t>
  </si>
  <si>
    <t xml:space="preserve"> Distribution Methods:</t>
  </si>
  <si>
    <t xml:space="preserve"> column Q (Total Circulation), for that issue.  </t>
  </si>
  <si>
    <t xml:space="preserve">Printer's invoices showing number of copies charged, OR if you print </t>
  </si>
  <si>
    <t>your own publication, submit signed Form Y - Press Run Certificate.</t>
  </si>
  <si>
    <t>The sum of columns I and P (Total Paid + Total Controlled Circulation).</t>
  </si>
  <si>
    <t>Number of copies sold per issue and the net dollars collected.</t>
  </si>
  <si>
    <t>These include subscriptions picked up from the newspaper office and/or</t>
  </si>
  <si>
    <t>Only exact digital replica editions of the print edition may be claimed here.</t>
  </si>
  <si>
    <t>Documentation must include a list of subscribers, contact information,</t>
  </si>
  <si>
    <t>and e-mail addresses. Proof of payment may be requested by the Auditor.</t>
  </si>
  <si>
    <t>Supply current subscriber list. Proof of payment may be requested by the Auditor.</t>
  </si>
  <si>
    <t>Dealer invoices showing gross, returns, net and dollars collected.</t>
  </si>
  <si>
    <t>Supply list of dealers showing number of copies sold and contact information.</t>
  </si>
  <si>
    <t>Letter stating bulk sales distribution.  Must be signed and dated by publisher.</t>
  </si>
  <si>
    <t>Newspapers in Education copies or Sponsored copies should be reported here.</t>
  </si>
  <si>
    <r>
      <rPr>
        <b/>
        <sz val="14"/>
        <rFont val="Arial"/>
        <family val="2"/>
      </rPr>
      <t xml:space="preserve">First Quarter 
</t>
    </r>
    <r>
      <rPr>
        <sz val="9"/>
        <rFont val="Arial"/>
        <family val="2"/>
      </rPr>
      <t>(first three months of six-month reporting period)</t>
    </r>
    <r>
      <rPr>
        <b/>
        <sz val="7"/>
        <rFont val="Arial"/>
        <family val="2"/>
      </rPr>
      <t xml:space="preserve">
A. Date of issue (mm/dd/yyyy)                                            # Pages</t>
    </r>
  </si>
  <si>
    <t>Net Averages (First-Quarter Totals / # of issues)</t>
  </si>
  <si>
    <t>Net Averages (Second-Quarter Totals / # of issues)</t>
  </si>
  <si>
    <t>Six-Month Average Circulation (six-month totals / # issues in six-month period)</t>
  </si>
  <si>
    <t>GENERATED USING AUTOX VERSION 3.4 (01/2024)</t>
  </si>
  <si>
    <t>Phone: 416-923-3567 or toll-free 1-877-305-2262   E-mail: audit@newsmediacanada.ca   Website: www.circulationaudit.ca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</si>
</sst>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mm/yyyy"/>
    <numFmt numFmtId="166" formatCode="mmm\-yyyy"/>
    <numFmt numFmtId="167" formatCode="[$-1009]mmm\-dd\-yyyy;@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 Black"/>
      <family val="2"/>
    </font>
    <font>
      <sz val="7"/>
      <name val="Arial"/>
      <family val="2"/>
    </font>
    <font>
      <b/>
      <sz val="7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DF7F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9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1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10" fillId="0" borderId="20" xfId="0" applyFont="1" applyBorder="1" applyAlignment="1">
      <alignment horizontal="center" vertical="top" wrapText="1"/>
    </xf>
    <xf numFmtId="0" fontId="5" fillId="0" borderId="28" xfId="0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65" fontId="11" fillId="0" borderId="0" xfId="0" applyNumberFormat="1" applyFont="1" applyAlignment="1">
      <alignment horizontal="left"/>
    </xf>
    <xf numFmtId="0" fontId="11" fillId="0" borderId="0" xfId="0" applyFont="1"/>
    <xf numFmtId="0" fontId="13" fillId="0" borderId="0" xfId="0" applyFont="1"/>
    <xf numFmtId="0" fontId="9" fillId="0" borderId="0" xfId="1" applyFont="1"/>
    <xf numFmtId="0" fontId="8" fillId="0" borderId="0" xfId="1" applyFont="1"/>
    <xf numFmtId="0" fontId="12" fillId="0" borderId="0" xfId="1"/>
    <xf numFmtId="0" fontId="8" fillId="0" borderId="1" xfId="1" applyFont="1" applyBorder="1"/>
    <xf numFmtId="0" fontId="8" fillId="0" borderId="1" xfId="1" applyFont="1" applyBorder="1" applyAlignment="1">
      <alignment horizontal="right"/>
    </xf>
    <xf numFmtId="0" fontId="8" fillId="0" borderId="37" xfId="1" applyFont="1" applyBorder="1"/>
    <xf numFmtId="0" fontId="8" fillId="0" borderId="0" xfId="1" quotePrefix="1" applyFont="1"/>
    <xf numFmtId="0" fontId="9" fillId="0" borderId="37" xfId="1" applyFont="1" applyBorder="1"/>
    <xf numFmtId="0" fontId="8" fillId="0" borderId="37" xfId="1" quotePrefix="1" applyFont="1" applyBorder="1"/>
    <xf numFmtId="0" fontId="8" fillId="0" borderId="7" xfId="1" applyFont="1" applyBorder="1"/>
    <xf numFmtId="0" fontId="8" fillId="0" borderId="58" xfId="1" applyFont="1" applyBorder="1"/>
    <xf numFmtId="0" fontId="8" fillId="0" borderId="59" xfId="1" applyFont="1" applyBorder="1"/>
    <xf numFmtId="0" fontId="9" fillId="0" borderId="7" xfId="1" applyFont="1" applyBorder="1"/>
    <xf numFmtId="0" fontId="3" fillId="0" borderId="0" xfId="1" applyFont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vertical="top" wrapText="1"/>
    </xf>
    <xf numFmtId="0" fontId="9" fillId="0" borderId="62" xfId="0" applyFont="1" applyBorder="1" applyAlignment="1">
      <alignment vertical="top" wrapText="1"/>
    </xf>
    <xf numFmtId="0" fontId="3" fillId="0" borderId="34" xfId="0" applyFont="1" applyBorder="1" applyAlignment="1">
      <alignment horizontal="left" vertical="center" wrapText="1"/>
    </xf>
    <xf numFmtId="164" fontId="14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14" fillId="4" borderId="29" xfId="0" applyFont="1" applyFill="1" applyBorder="1" applyAlignment="1" applyProtection="1">
      <alignment vertical="center" wrapText="1"/>
      <protection locked="0"/>
    </xf>
    <xf numFmtId="0" fontId="14" fillId="4" borderId="30" xfId="0" applyFont="1" applyFill="1" applyBorder="1" applyAlignment="1" applyProtection="1">
      <alignment vertical="center" wrapText="1"/>
      <protection locked="0"/>
    </xf>
    <xf numFmtId="0" fontId="14" fillId="4" borderId="3" xfId="0" applyFont="1" applyFill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vertical="center" wrapText="1"/>
    </xf>
    <xf numFmtId="0" fontId="14" fillId="4" borderId="31" xfId="0" applyFont="1" applyFill="1" applyBorder="1" applyAlignment="1" applyProtection="1">
      <alignment vertical="center" wrapText="1"/>
      <protection locked="0"/>
    </xf>
    <xf numFmtId="0" fontId="14" fillId="0" borderId="3" xfId="0" applyFont="1" applyBorder="1" applyAlignment="1">
      <alignment vertical="center" wrapText="1"/>
    </xf>
    <xf numFmtId="0" fontId="14" fillId="4" borderId="32" xfId="0" applyFont="1" applyFill="1" applyBorder="1" applyAlignment="1" applyProtection="1">
      <alignment vertical="center" wrapText="1"/>
      <protection locked="0"/>
    </xf>
    <xf numFmtId="0" fontId="14" fillId="0" borderId="6" xfId="0" applyFont="1" applyBorder="1" applyAlignment="1">
      <alignment vertical="center" wrapText="1"/>
    </xf>
    <xf numFmtId="0" fontId="14" fillId="4" borderId="33" xfId="0" applyFont="1" applyFill="1" applyBorder="1" applyAlignment="1" applyProtection="1">
      <alignment vertical="center" wrapText="1"/>
      <protection locked="0"/>
    </xf>
    <xf numFmtId="0" fontId="14" fillId="4" borderId="34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left" vertical="center" wrapText="1"/>
    </xf>
    <xf numFmtId="0" fontId="14" fillId="4" borderId="22" xfId="0" applyFont="1" applyFill="1" applyBorder="1" applyAlignment="1" applyProtection="1">
      <alignment vertical="center" wrapText="1"/>
      <protection locked="0"/>
    </xf>
    <xf numFmtId="0" fontId="14" fillId="4" borderId="23" xfId="0" applyFont="1" applyFill="1" applyBorder="1" applyAlignment="1" applyProtection="1">
      <alignment vertical="center" wrapText="1"/>
      <protection locked="0"/>
    </xf>
    <xf numFmtId="0" fontId="14" fillId="4" borderId="24" xfId="0" applyFont="1" applyFill="1" applyBorder="1" applyAlignment="1" applyProtection="1">
      <alignment vertical="center" wrapText="1"/>
      <protection locked="0"/>
    </xf>
    <xf numFmtId="0" fontId="14" fillId="4" borderId="25" xfId="0" applyFont="1" applyFill="1" applyBorder="1" applyAlignment="1" applyProtection="1">
      <alignment vertical="center" wrapText="1"/>
      <protection locked="0"/>
    </xf>
    <xf numFmtId="0" fontId="14" fillId="4" borderId="21" xfId="0" applyFont="1" applyFill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horizontal="left" vertical="center" wrapText="1"/>
    </xf>
    <xf numFmtId="164" fontId="14" fillId="0" borderId="52" xfId="0" applyNumberFormat="1" applyFont="1" applyBorder="1" applyAlignment="1" applyProtection="1">
      <alignment horizontal="left" vertical="center" wrapText="1"/>
      <protection locked="0"/>
    </xf>
    <xf numFmtId="0" fontId="14" fillId="0" borderId="44" xfId="0" applyFont="1" applyBorder="1" applyAlignment="1" applyProtection="1">
      <alignment vertical="center" wrapText="1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14" fillId="0" borderId="47" xfId="0" applyFont="1" applyBorder="1" applyAlignment="1">
      <alignment vertical="center" wrapText="1"/>
    </xf>
    <xf numFmtId="0" fontId="14" fillId="0" borderId="48" xfId="0" applyFont="1" applyBorder="1" applyAlignment="1" applyProtection="1">
      <alignment vertical="center" wrapText="1"/>
      <protection locked="0"/>
    </xf>
    <xf numFmtId="0" fontId="14" fillId="0" borderId="4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4" fillId="0" borderId="50" xfId="0" applyFont="1" applyBorder="1" applyAlignment="1" applyProtection="1">
      <alignment vertical="center" wrapText="1"/>
      <protection locked="0"/>
    </xf>
    <xf numFmtId="0" fontId="14" fillId="0" borderId="51" xfId="0" applyFont="1" applyBorder="1" applyAlignment="1">
      <alignment vertical="center" wrapText="1"/>
    </xf>
    <xf numFmtId="0" fontId="14" fillId="0" borderId="49" xfId="0" applyFont="1" applyBorder="1" applyAlignment="1" applyProtection="1">
      <alignment vertical="center" wrapText="1"/>
      <protection locked="0"/>
    </xf>
    <xf numFmtId="0" fontId="14" fillId="0" borderId="53" xfId="0" applyFont="1" applyBorder="1" applyAlignment="1" applyProtection="1">
      <alignment vertical="center" wrapText="1"/>
      <protection locked="0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66" xfId="0" applyFont="1" applyBorder="1" applyAlignment="1">
      <alignment vertical="center" wrapText="1"/>
    </xf>
    <xf numFmtId="0" fontId="14" fillId="0" borderId="67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1" fontId="14" fillId="0" borderId="44" xfId="0" applyNumberFormat="1" applyFont="1" applyBorder="1" applyAlignment="1">
      <alignment vertical="center" wrapText="1"/>
    </xf>
    <xf numFmtId="1" fontId="14" fillId="0" borderId="45" xfId="0" applyNumberFormat="1" applyFont="1" applyBorder="1" applyAlignment="1">
      <alignment vertical="center" wrapText="1"/>
    </xf>
    <xf numFmtId="1" fontId="14" fillId="0" borderId="47" xfId="0" applyNumberFormat="1" applyFont="1" applyBorder="1" applyAlignment="1">
      <alignment vertical="center" wrapText="1"/>
    </xf>
    <xf numFmtId="1" fontId="14" fillId="0" borderId="55" xfId="0" applyNumberFormat="1" applyFont="1" applyBorder="1" applyAlignment="1">
      <alignment vertical="center" wrapText="1"/>
    </xf>
    <xf numFmtId="1" fontId="14" fillId="0" borderId="49" xfId="0" applyNumberFormat="1" applyFont="1" applyBorder="1" applyAlignment="1">
      <alignment vertical="center" wrapText="1"/>
    </xf>
    <xf numFmtId="1" fontId="3" fillId="0" borderId="19" xfId="0" applyNumberFormat="1" applyFont="1" applyBorder="1" applyAlignment="1">
      <alignment vertical="center" wrapText="1"/>
    </xf>
    <xf numFmtId="1" fontId="14" fillId="0" borderId="50" xfId="0" applyNumberFormat="1" applyFont="1" applyBorder="1" applyAlignment="1">
      <alignment vertical="center" wrapText="1"/>
    </xf>
    <xf numFmtId="1" fontId="14" fillId="0" borderId="56" xfId="0" applyNumberFormat="1" applyFont="1" applyBorder="1" applyAlignment="1">
      <alignment vertical="center" wrapText="1"/>
    </xf>
    <xf numFmtId="1" fontId="14" fillId="0" borderId="53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164" fontId="14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vertical="center" wrapText="1"/>
      <protection locked="0"/>
    </xf>
    <xf numFmtId="0" fontId="14" fillId="4" borderId="13" xfId="0" applyFont="1" applyFill="1" applyBorder="1" applyAlignment="1" applyProtection="1">
      <alignment vertical="center" wrapText="1"/>
      <protection locked="0"/>
    </xf>
    <xf numFmtId="0" fontId="14" fillId="4" borderId="12" xfId="0" applyFont="1" applyFill="1" applyBorder="1" applyAlignment="1" applyProtection="1">
      <alignment vertical="center" wrapText="1"/>
      <protection locked="0"/>
    </xf>
    <xf numFmtId="0" fontId="14" fillId="0" borderId="16" xfId="0" applyFont="1" applyBorder="1" applyAlignment="1">
      <alignment vertical="center" wrapText="1"/>
    </xf>
    <xf numFmtId="0" fontId="14" fillId="4" borderId="14" xfId="0" applyFont="1" applyFill="1" applyBorder="1" applyAlignment="1" applyProtection="1">
      <alignment vertical="center" wrapText="1"/>
      <protection locked="0"/>
    </xf>
    <xf numFmtId="0" fontId="14" fillId="0" borderId="54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4" borderId="8" xfId="0" applyFont="1" applyFill="1" applyBorder="1" applyAlignment="1" applyProtection="1">
      <alignment vertical="center" wrapText="1"/>
      <protection locked="0"/>
    </xf>
    <xf numFmtId="0" fontId="14" fillId="4" borderId="17" xfId="0" applyFont="1" applyFill="1" applyBorder="1" applyAlignment="1" applyProtection="1">
      <alignment vertical="center" wrapText="1"/>
      <protection locked="0"/>
    </xf>
    <xf numFmtId="0" fontId="14" fillId="0" borderId="42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3" fillId="0" borderId="53" xfId="0" applyFont="1" applyBorder="1" applyAlignment="1">
      <alignment horizontal="left" vertical="center" wrapText="1"/>
    </xf>
    <xf numFmtId="0" fontId="14" fillId="0" borderId="52" xfId="0" applyFont="1" applyBorder="1" applyAlignment="1" applyProtection="1">
      <alignment vertical="center" wrapText="1"/>
      <protection locked="0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" fontId="14" fillId="0" borderId="46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" fontId="14" fillId="0" borderId="51" xfId="0" applyNumberFormat="1" applyFont="1" applyBorder="1" applyAlignment="1">
      <alignment vertical="center" wrapText="1"/>
    </xf>
    <xf numFmtId="1" fontId="14" fillId="0" borderId="52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4" fillId="0" borderId="2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15" fillId="0" borderId="15" xfId="0" applyNumberFormat="1" applyFont="1" applyBorder="1" applyAlignment="1">
      <alignment vertical="center" wrapText="1"/>
    </xf>
    <xf numFmtId="1" fontId="15" fillId="0" borderId="13" xfId="0" applyNumberFormat="1" applyFont="1" applyBorder="1" applyAlignment="1">
      <alignment vertical="center" wrapText="1"/>
    </xf>
    <xf numFmtId="1" fontId="15" fillId="0" borderId="12" xfId="0" applyNumberFormat="1" applyFont="1" applyBorder="1" applyAlignment="1">
      <alignment vertical="center" wrapText="1"/>
    </xf>
    <xf numFmtId="1" fontId="15" fillId="0" borderId="16" xfId="0" applyNumberFormat="1" applyFont="1" applyBorder="1" applyAlignment="1">
      <alignment vertical="center" wrapText="1"/>
    </xf>
    <xf numFmtId="1" fontId="15" fillId="0" borderId="14" xfId="0" applyNumberFormat="1" applyFont="1" applyBorder="1" applyAlignment="1">
      <alignment vertical="center" wrapText="1"/>
    </xf>
    <xf numFmtId="1" fontId="15" fillId="0" borderId="11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15" fillId="0" borderId="10" xfId="0" applyNumberFormat="1" applyFont="1" applyBorder="1" applyAlignment="1">
      <alignment vertical="center" wrapText="1"/>
    </xf>
    <xf numFmtId="1" fontId="15" fillId="0" borderId="9" xfId="0" applyNumberFormat="1" applyFont="1" applyBorder="1" applyAlignment="1">
      <alignment vertical="center" wrapText="1"/>
    </xf>
    <xf numFmtId="1" fontId="15" fillId="0" borderId="8" xfId="0" applyNumberFormat="1" applyFont="1" applyBorder="1" applyAlignment="1">
      <alignment vertical="center" wrapText="1"/>
    </xf>
    <xf numFmtId="1" fontId="15" fillId="0" borderId="17" xfId="0" applyNumberFormat="1" applyFont="1" applyBorder="1" applyAlignment="1">
      <alignment vertical="center" wrapText="1"/>
    </xf>
    <xf numFmtId="1" fontId="15" fillId="0" borderId="71" xfId="0" applyNumberFormat="1" applyFont="1" applyBorder="1" applyAlignment="1">
      <alignment vertical="center" wrapText="1"/>
    </xf>
    <xf numFmtId="1" fontId="15" fillId="0" borderId="72" xfId="0" applyNumberFormat="1" applyFont="1" applyBorder="1" applyAlignment="1">
      <alignment vertical="center" wrapText="1"/>
    </xf>
    <xf numFmtId="1" fontId="15" fillId="0" borderId="73" xfId="0" applyNumberFormat="1" applyFont="1" applyBorder="1" applyAlignment="1">
      <alignment vertical="center" wrapText="1"/>
    </xf>
    <xf numFmtId="1" fontId="15" fillId="0" borderId="74" xfId="0" applyNumberFormat="1" applyFont="1" applyBorder="1" applyAlignment="1">
      <alignment vertical="center" wrapText="1"/>
    </xf>
    <xf numFmtId="1" fontId="15" fillId="0" borderId="75" xfId="0" applyNumberFormat="1" applyFont="1" applyBorder="1" applyAlignment="1">
      <alignment vertical="center" wrapText="1"/>
    </xf>
    <xf numFmtId="1" fontId="15" fillId="0" borderId="4" xfId="0" applyNumberFormat="1" applyFont="1" applyBorder="1" applyAlignment="1">
      <alignment vertical="center" wrapText="1"/>
    </xf>
    <xf numFmtId="1" fontId="15" fillId="0" borderId="60" xfId="0" applyNumberFormat="1" applyFont="1" applyBorder="1" applyAlignment="1">
      <alignment vertical="center" wrapText="1"/>
    </xf>
    <xf numFmtId="1" fontId="15" fillId="0" borderId="76" xfId="0" applyNumberFormat="1" applyFont="1" applyBorder="1" applyAlignment="1">
      <alignment vertical="center" wrapText="1"/>
    </xf>
    <xf numFmtId="1" fontId="15" fillId="0" borderId="61" xfId="0" applyNumberFormat="1" applyFont="1" applyBorder="1" applyAlignment="1">
      <alignment vertical="center" wrapText="1"/>
    </xf>
    <xf numFmtId="1" fontId="15" fillId="0" borderId="20" xfId="0" applyNumberFormat="1" applyFont="1" applyBorder="1" applyAlignment="1">
      <alignment vertical="center" wrapText="1"/>
    </xf>
    <xf numFmtId="1" fontId="15" fillId="0" borderId="35" xfId="0" applyNumberFormat="1" applyFont="1" applyBorder="1" applyAlignment="1">
      <alignment vertical="center" wrapText="1"/>
    </xf>
    <xf numFmtId="1" fontId="15" fillId="0" borderId="36" xfId="0" applyNumberFormat="1" applyFont="1" applyBorder="1" applyAlignment="1">
      <alignment vertical="center" wrapText="1"/>
    </xf>
    <xf numFmtId="1" fontId="15" fillId="0" borderId="37" xfId="0" applyNumberFormat="1" applyFont="1" applyBorder="1" applyAlignment="1">
      <alignment vertical="center" wrapText="1"/>
    </xf>
    <xf numFmtId="1" fontId="15" fillId="0" borderId="38" xfId="0" applyNumberFormat="1" applyFont="1" applyBorder="1" applyAlignment="1">
      <alignment vertical="center" wrapText="1"/>
    </xf>
    <xf numFmtId="1" fontId="15" fillId="0" borderId="39" xfId="0" applyNumberFormat="1" applyFont="1" applyBorder="1" applyAlignment="1">
      <alignment vertical="center" wrapText="1"/>
    </xf>
    <xf numFmtId="1" fontId="15" fillId="0" borderId="40" xfId="0" applyNumberFormat="1" applyFont="1" applyBorder="1" applyAlignment="1">
      <alignment vertical="center" wrapText="1"/>
    </xf>
    <xf numFmtId="1" fontId="15" fillId="0" borderId="41" xfId="0" applyNumberFormat="1" applyFont="1" applyBorder="1" applyAlignment="1">
      <alignment vertical="center" wrapText="1"/>
    </xf>
    <xf numFmtId="1" fontId="15" fillId="0" borderId="42" xfId="0" applyNumberFormat="1" applyFont="1" applyBorder="1" applyAlignment="1">
      <alignment vertical="center" wrapText="1"/>
    </xf>
    <xf numFmtId="1" fontId="15" fillId="0" borderId="43" xfId="0" applyNumberFormat="1" applyFont="1" applyBorder="1" applyAlignment="1">
      <alignment vertical="center" wrapText="1"/>
    </xf>
    <xf numFmtId="1" fontId="15" fillId="0" borderId="19" xfId="0" applyNumberFormat="1" applyFont="1" applyBorder="1" applyAlignment="1">
      <alignment vertical="center" wrapText="1"/>
    </xf>
    <xf numFmtId="1" fontId="15" fillId="0" borderId="44" xfId="0" applyNumberFormat="1" applyFont="1" applyBorder="1" applyAlignment="1">
      <alignment vertical="center" wrapText="1"/>
    </xf>
    <xf numFmtId="1" fontId="15" fillId="0" borderId="45" xfId="0" applyNumberFormat="1" applyFont="1" applyBorder="1" applyAlignment="1">
      <alignment vertical="center" wrapText="1"/>
    </xf>
    <xf numFmtId="1" fontId="15" fillId="0" borderId="46" xfId="0" applyNumberFormat="1" applyFont="1" applyBorder="1" applyAlignment="1">
      <alignment vertical="center" wrapText="1"/>
    </xf>
    <xf numFmtId="1" fontId="15" fillId="0" borderId="47" xfId="0" applyNumberFormat="1" applyFont="1" applyBorder="1" applyAlignment="1">
      <alignment vertical="center" wrapText="1"/>
    </xf>
    <xf numFmtId="1" fontId="15" fillId="0" borderId="48" xfId="0" applyNumberFormat="1" applyFont="1" applyBorder="1" applyAlignment="1">
      <alignment vertical="center" wrapText="1"/>
    </xf>
    <xf numFmtId="1" fontId="15" fillId="0" borderId="49" xfId="0" applyNumberFormat="1" applyFont="1" applyBorder="1" applyAlignment="1">
      <alignment vertical="center" wrapText="1"/>
    </xf>
    <xf numFmtId="1" fontId="15" fillId="0" borderId="50" xfId="0" applyNumberFormat="1" applyFont="1" applyBorder="1" applyAlignment="1">
      <alignment vertical="center" wrapText="1"/>
    </xf>
    <xf numFmtId="1" fontId="15" fillId="0" borderId="51" xfId="0" applyNumberFormat="1" applyFont="1" applyBorder="1" applyAlignment="1">
      <alignment vertical="center" wrapText="1"/>
    </xf>
    <xf numFmtId="1" fontId="15" fillId="0" borderId="52" xfId="0" applyNumberFormat="1" applyFont="1" applyBorder="1" applyAlignment="1">
      <alignment vertical="center" wrapText="1"/>
    </xf>
    <xf numFmtId="1" fontId="15" fillId="0" borderId="53" xfId="0" applyNumberFormat="1" applyFont="1" applyBorder="1" applyAlignment="1">
      <alignment vertical="center" wrapText="1"/>
    </xf>
    <xf numFmtId="0" fontId="6" fillId="0" borderId="0" xfId="0" applyFont="1"/>
    <xf numFmtId="0" fontId="15" fillId="0" borderId="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4" fillId="0" borderId="0" xfId="0" applyFont="1" applyAlignment="1">
      <alignment horizontal="left"/>
    </xf>
    <xf numFmtId="166" fontId="14" fillId="5" borderId="7" xfId="0" applyNumberFormat="1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14" fillId="5" borderId="18" xfId="0" applyFont="1" applyFill="1" applyBorder="1" applyAlignment="1" applyProtection="1">
      <alignment horizontal="right"/>
      <protection locked="0"/>
    </xf>
    <xf numFmtId="0" fontId="1" fillId="0" borderId="70" xfId="0" applyFont="1" applyBorder="1" applyAlignment="1">
      <alignment horizontal="center" vertical="top" wrapText="1"/>
    </xf>
    <xf numFmtId="0" fontId="14" fillId="0" borderId="53" xfId="0" applyFont="1" applyBorder="1" applyAlignment="1">
      <alignment vertical="center" wrapText="1"/>
    </xf>
    <xf numFmtId="164" fontId="12" fillId="4" borderId="34" xfId="0" applyNumberFormat="1" applyFont="1" applyFill="1" applyBorder="1" applyAlignment="1" applyProtection="1">
      <alignment horizontal="left" vertical="center" wrapText="1"/>
      <protection locked="0"/>
    </xf>
    <xf numFmtId="1" fontId="14" fillId="4" borderId="3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52" xfId="0" applyNumberFormat="1" applyFont="1" applyBorder="1" applyAlignment="1" applyProtection="1">
      <alignment horizontal="center" vertical="center" wrapText="1"/>
      <protection locked="0"/>
    </xf>
    <xf numFmtId="1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53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7" fillId="0" borderId="1" xfId="0" applyFont="1" applyBorder="1"/>
    <xf numFmtId="0" fontId="18" fillId="0" borderId="1" xfId="0" applyFont="1" applyBorder="1"/>
    <xf numFmtId="0" fontId="14" fillId="4" borderId="77" xfId="0" applyFont="1" applyFill="1" applyBorder="1" applyAlignment="1" applyProtection="1">
      <alignment vertical="center" wrapText="1"/>
      <protection locked="0"/>
    </xf>
    <xf numFmtId="0" fontId="14" fillId="4" borderId="78" xfId="0" applyFont="1" applyFill="1" applyBorder="1" applyAlignment="1" applyProtection="1">
      <alignment vertical="center" wrapText="1"/>
      <protection locked="0"/>
    </xf>
    <xf numFmtId="0" fontId="20" fillId="0" borderId="0" xfId="2" applyFont="1"/>
    <xf numFmtId="0" fontId="12" fillId="0" borderId="79" xfId="0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20" xfId="0" applyFont="1" applyBorder="1" applyAlignment="1">
      <alignment horizontal="right"/>
    </xf>
    <xf numFmtId="0" fontId="3" fillId="0" borderId="0" xfId="0" applyFont="1" applyAlignment="1" applyProtection="1">
      <alignment horizontal="left" vertical="top"/>
      <protection locked="0"/>
    </xf>
    <xf numFmtId="0" fontId="1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8" fillId="0" borderId="0" xfId="0" applyFont="1" applyAlignment="1">
      <alignment vertical="top"/>
    </xf>
    <xf numFmtId="164" fontId="14" fillId="0" borderId="53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top"/>
    </xf>
    <xf numFmtId="0" fontId="14" fillId="5" borderId="7" xfId="0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Alignment="1" applyProtection="1">
      <alignment horizontal="left" vertical="top" wrapText="1"/>
      <protection locked="0"/>
    </xf>
    <xf numFmtId="0" fontId="14" fillId="5" borderId="7" xfId="0" applyFont="1" applyFill="1" applyBorder="1" applyAlignment="1" applyProtection="1">
      <alignment horizontal="left"/>
      <protection locked="0"/>
    </xf>
    <xf numFmtId="0" fontId="15" fillId="5" borderId="7" xfId="0" applyFont="1" applyFill="1" applyBorder="1" applyAlignment="1" applyProtection="1">
      <alignment horizontal="right"/>
      <protection locked="0"/>
    </xf>
    <xf numFmtId="167" fontId="14" fillId="5" borderId="0" xfId="0" applyNumberFormat="1" applyFont="1" applyFill="1" applyAlignment="1" applyProtection="1">
      <alignment horizontal="center"/>
      <protection locked="0"/>
    </xf>
    <xf numFmtId="0" fontId="3" fillId="0" borderId="5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/>
      <protection locked="0"/>
    </xf>
    <xf numFmtId="0" fontId="12" fillId="5" borderId="18" xfId="0" applyFont="1" applyFill="1" applyBorder="1" applyAlignment="1" applyProtection="1">
      <alignment horizontal="left"/>
      <protection locked="0"/>
    </xf>
    <xf numFmtId="0" fontId="1" fillId="0" borderId="6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6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8" fillId="5" borderId="3" xfId="1" applyFont="1" applyFill="1" applyBorder="1" applyAlignment="1" applyProtection="1">
      <alignment horizontal="left"/>
      <protection locked="0"/>
    </xf>
    <xf numFmtId="0" fontId="8" fillId="5" borderId="18" xfId="1" applyFont="1" applyFill="1" applyBorder="1" applyAlignment="1" applyProtection="1">
      <alignment horizontal="left"/>
      <protection locked="0"/>
    </xf>
    <xf numFmtId="0" fontId="8" fillId="5" borderId="31" xfId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_FormX-Comm(revised)" xfId="1" xr:uid="{00000000-0005-0000-0000-000002000000}"/>
  </cellStyles>
  <dxfs count="5">
    <dxf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DF7F9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16" fmlaLink="$C$17" fmlaRange="$L$3:$L$10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Drop" dropLines="9" dropStyle="combo" dx="16" fmlaLink="$G$17" fmlaRange="$L$13:$L$21" noThreeD="1" sel="1" val="0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3</xdr:col>
      <xdr:colOff>57150</xdr:colOff>
      <xdr:row>5</xdr:row>
      <xdr:rowOff>104775</xdr:rowOff>
    </xdr:to>
    <xdr:grpSp>
      <xdr:nvGrpSpPr>
        <xdr:cNvPr id="8734" name="Group 32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GrpSpPr>
          <a:grpSpLocks/>
        </xdr:cNvGrpSpPr>
      </xdr:nvGrpSpPr>
      <xdr:grpSpPr bwMode="auto">
        <a:xfrm>
          <a:off x="0" y="66675"/>
          <a:ext cx="2198370" cy="914400"/>
          <a:chOff x="2" y="3"/>
          <a:chExt cx="220" cy="94"/>
        </a:xfrm>
      </xdr:grpSpPr>
      <xdr:pic>
        <xdr:nvPicPr>
          <xdr:cNvPr id="8735" name="Picture 33" descr="CMCA logo BW FINAL">
            <a:extLst>
              <a:ext uri="{FF2B5EF4-FFF2-40B4-BE49-F238E27FC236}">
                <a16:creationId xmlns:a16="http://schemas.microsoft.com/office/drawing/2014/main" id="{00000000-0008-0000-0000-00001F2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" y="3"/>
            <a:ext cx="94" cy="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26" name="Text Box 34">
            <a:extLst>
              <a:ext uri="{FF2B5EF4-FFF2-40B4-BE49-F238E27FC236}">
                <a16:creationId xmlns:a16="http://schemas.microsoft.com/office/drawing/2014/main" id="{00000000-0008-0000-0000-000022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" y="23"/>
            <a:ext cx="14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CA" sz="1300" b="0" i="0" u="none" strike="noStrike" baseline="0">
                <a:solidFill>
                  <a:srgbClr val="000000"/>
                </a:solidFill>
                <a:latin typeface="Avenir LT Std 55 Roman"/>
              </a:rPr>
              <a:t>Canadian </a:t>
            </a:r>
          </a:p>
          <a:p>
            <a:pPr algn="l" rtl="0">
              <a:defRPr sz="1000"/>
            </a:pPr>
            <a:r>
              <a:rPr lang="en-CA" sz="1300" b="0" i="0" u="none" strike="noStrike" baseline="0">
                <a:solidFill>
                  <a:srgbClr val="000000"/>
                </a:solidFill>
                <a:latin typeface="Avenir LT Std 55 Roman"/>
              </a:rPr>
              <a:t>Media Circulation Audit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8</xdr:row>
          <xdr:rowOff>0</xdr:rowOff>
        </xdr:from>
        <xdr:to>
          <xdr:col>4</xdr:col>
          <xdr:colOff>0</xdr:colOff>
          <xdr:row>10</xdr:row>
          <xdr:rowOff>190500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811530" y="1371600"/>
              <a:ext cx="1962150" cy="601980"/>
              <a:chOff x="752475" y="1381125"/>
              <a:chExt cx="1971675" cy="609602"/>
            </a:xfrm>
          </xdr:grpSpPr>
          <xdr:sp macro="" textlink="">
            <xdr:nvSpPr>
              <xdr:cNvPr id="8811" name="Option Button 619" hidden="1">
                <a:extLst>
                  <a:ext uri="{63B3BB69-23CF-44E3-9099-C40C66FF867C}">
                    <a14:compatExt spid="_x0000_s8811"/>
                  </a:ext>
                  <a:ext uri="{FF2B5EF4-FFF2-40B4-BE49-F238E27FC236}">
                    <a16:creationId xmlns:a16="http://schemas.microsoft.com/office/drawing/2014/main" id="{00000000-0008-0000-0000-00006B220000}"/>
                  </a:ext>
                </a:extLst>
              </xdr:cNvPr>
              <xdr:cNvSpPr/>
            </xdr:nvSpPr>
            <xdr:spPr bwMode="auto">
              <a:xfrm>
                <a:off x="752476" y="1381126"/>
                <a:ext cx="8953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6-Month Initial</a:t>
                </a:r>
              </a:p>
            </xdr:txBody>
          </xdr:sp>
          <xdr:sp macro="" textlink="">
            <xdr:nvSpPr>
              <xdr:cNvPr id="8812" name="Option Button 620" hidden="1">
                <a:extLst>
                  <a:ext uri="{63B3BB69-23CF-44E3-9099-C40C66FF867C}">
                    <a14:compatExt spid="_x0000_s8812"/>
                  </a:ext>
                  <a:ext uri="{FF2B5EF4-FFF2-40B4-BE49-F238E27FC236}">
                    <a16:creationId xmlns:a16="http://schemas.microsoft.com/office/drawing/2014/main" id="{00000000-0008-0000-0000-00006C220000}"/>
                  </a:ext>
                </a:extLst>
              </xdr:cNvPr>
              <xdr:cNvSpPr/>
            </xdr:nvSpPr>
            <xdr:spPr bwMode="auto">
              <a:xfrm>
                <a:off x="752475" y="1571625"/>
                <a:ext cx="10191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6-Month Interim</a:t>
                </a:r>
              </a:p>
            </xdr:txBody>
          </xdr:sp>
          <xdr:sp macro="" textlink="">
            <xdr:nvSpPr>
              <xdr:cNvPr id="8813" name="Option Button 621" hidden="1">
                <a:extLst>
                  <a:ext uri="{63B3BB69-23CF-44E3-9099-C40C66FF867C}">
                    <a14:compatExt spid="_x0000_s8813"/>
                  </a:ext>
                  <a:ext uri="{FF2B5EF4-FFF2-40B4-BE49-F238E27FC236}">
                    <a16:creationId xmlns:a16="http://schemas.microsoft.com/office/drawing/2014/main" id="{00000000-0008-0000-0000-00006D220000}"/>
                  </a:ext>
                </a:extLst>
              </xdr:cNvPr>
              <xdr:cNvSpPr/>
            </xdr:nvSpPr>
            <xdr:spPr bwMode="auto">
              <a:xfrm>
                <a:off x="752475" y="1771651"/>
                <a:ext cx="1019175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6-Month Annual</a:t>
                </a:r>
              </a:p>
            </xdr:txBody>
          </xdr:sp>
          <xdr:sp macro="" textlink="">
            <xdr:nvSpPr>
              <xdr:cNvPr id="8814" name="Option Button 622" hidden="1">
                <a:extLst>
                  <a:ext uri="{63B3BB69-23CF-44E3-9099-C40C66FF867C}">
                    <a14:compatExt spid="_x0000_s8814"/>
                  </a:ext>
                  <a:ext uri="{FF2B5EF4-FFF2-40B4-BE49-F238E27FC236}">
                    <a16:creationId xmlns:a16="http://schemas.microsoft.com/office/drawing/2014/main" id="{00000000-0008-0000-0000-00006E220000}"/>
                  </a:ext>
                </a:extLst>
              </xdr:cNvPr>
              <xdr:cNvSpPr/>
            </xdr:nvSpPr>
            <xdr:spPr bwMode="auto">
              <a:xfrm>
                <a:off x="1704975" y="1381125"/>
                <a:ext cx="10191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3-Month Applied</a:t>
                </a:r>
              </a:p>
            </xdr:txBody>
          </xdr:sp>
          <xdr:sp macro="" textlink="">
            <xdr:nvSpPr>
              <xdr:cNvPr id="8815" name="Option Button 623" hidden="1">
                <a:extLst>
                  <a:ext uri="{63B3BB69-23CF-44E3-9099-C40C66FF867C}">
                    <a14:compatExt spid="_x0000_s8815"/>
                  </a:ext>
                  <a:ext uri="{FF2B5EF4-FFF2-40B4-BE49-F238E27FC236}">
                    <a16:creationId xmlns:a16="http://schemas.microsoft.com/office/drawing/2014/main" id="{00000000-0008-0000-0000-00006F220000}"/>
                  </a:ext>
                </a:extLst>
              </xdr:cNvPr>
              <xdr:cNvSpPr/>
            </xdr:nvSpPr>
            <xdr:spPr bwMode="auto">
              <a:xfrm>
                <a:off x="1704975" y="1571625"/>
                <a:ext cx="10191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3-Month Interim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182880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816" name="Drop Down 624" hidden="1">
              <a:extLst>
                <a:ext uri="{63B3BB69-23CF-44E3-9099-C40C66FF867C}">
                  <a14:compatExt spid="_x0000_s8816"/>
                </a:ext>
                <a:ext uri="{FF2B5EF4-FFF2-40B4-BE49-F238E27FC236}">
                  <a16:creationId xmlns:a16="http://schemas.microsoft.com/office/drawing/2014/main" id="{00000000-0008-0000-0000-00007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8</xdr:col>
          <xdr:colOff>22860</xdr:colOff>
          <xdr:row>17</xdr:row>
          <xdr:rowOff>7620</xdr:rowOff>
        </xdr:to>
        <xdr:sp macro="" textlink="">
          <xdr:nvSpPr>
            <xdr:cNvPr id="8847" name="Drop Down 655" hidden="1">
              <a:extLst>
                <a:ext uri="{63B3BB69-23CF-44E3-9099-C40C66FF867C}">
                  <a14:compatExt spid="_x0000_s8847"/>
                </a:ext>
                <a:ext uri="{FF2B5EF4-FFF2-40B4-BE49-F238E27FC236}">
                  <a16:creationId xmlns:a16="http://schemas.microsoft.com/office/drawing/2014/main" id="{00000000-0008-0000-0000-00008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476251</xdr:colOff>
          <xdr:row>25</xdr:row>
          <xdr:rowOff>174625</xdr:rowOff>
        </xdr:from>
        <xdr:to>
          <xdr:col>4</xdr:col>
          <xdr:colOff>457765</xdr:colOff>
          <xdr:row>27</xdr:row>
          <xdr:rowOff>60325</xdr:rowOff>
        </xdr:to>
        <xdr:grpSp>
          <xdr:nvGrpSpPr>
            <xdr:cNvPr id="13" name="Group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230631" y="4388485"/>
              <a:ext cx="2000814" cy="205740"/>
              <a:chOff x="1231445" y="4406446"/>
              <a:chExt cx="2015986" cy="219075"/>
            </a:xfrm>
          </xdr:grpSpPr>
          <xdr:sp macro="" textlink="">
            <xdr:nvSpPr>
              <xdr:cNvPr id="8848" name="Check Box 656" hidden="1">
                <a:extLst>
                  <a:ext uri="{63B3BB69-23CF-44E3-9099-C40C66FF867C}">
                    <a14:compatExt spid="_x0000_s8848"/>
                  </a:ext>
                  <a:ext uri="{FF2B5EF4-FFF2-40B4-BE49-F238E27FC236}">
                    <a16:creationId xmlns:a16="http://schemas.microsoft.com/office/drawing/2014/main" id="{00000000-0008-0000-0000-000090220000}"/>
                  </a:ext>
                </a:extLst>
              </xdr:cNvPr>
              <xdr:cNvSpPr/>
            </xdr:nvSpPr>
            <xdr:spPr bwMode="auto">
              <a:xfrm>
                <a:off x="1231445" y="4406446"/>
                <a:ext cx="91257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Paid</a:t>
                </a:r>
              </a:p>
            </xdr:txBody>
          </xdr:sp>
          <xdr:sp macro="" textlink="">
            <xdr:nvSpPr>
              <xdr:cNvPr id="8849" name="Check Box 657" hidden="1">
                <a:extLst>
                  <a:ext uri="{63B3BB69-23CF-44E3-9099-C40C66FF867C}">
                    <a14:compatExt spid="_x0000_s8849"/>
                  </a:ext>
                  <a:ext uri="{FF2B5EF4-FFF2-40B4-BE49-F238E27FC236}">
                    <a16:creationId xmlns:a16="http://schemas.microsoft.com/office/drawing/2014/main" id="{00000000-0008-0000-0000-000091220000}"/>
                  </a:ext>
                </a:extLst>
              </xdr:cNvPr>
              <xdr:cNvSpPr/>
            </xdr:nvSpPr>
            <xdr:spPr bwMode="auto">
              <a:xfrm>
                <a:off x="2226890" y="4406446"/>
                <a:ext cx="1020541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Controlled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476251</xdr:colOff>
          <xdr:row>27</xdr:row>
          <xdr:rowOff>102051</xdr:rowOff>
        </xdr:from>
        <xdr:to>
          <xdr:col>8</xdr:col>
          <xdr:colOff>581025</xdr:colOff>
          <xdr:row>30</xdr:row>
          <xdr:rowOff>67126</xdr:rowOff>
        </xdr:to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230631" y="4635951"/>
              <a:ext cx="4486274" cy="353695"/>
              <a:chOff x="1231447" y="4708071"/>
              <a:chExt cx="4493078" cy="393700"/>
            </a:xfrm>
          </xdr:grpSpPr>
          <xdr:sp macro="" textlink="">
            <xdr:nvSpPr>
              <xdr:cNvPr id="8850" name="Check Box 658" hidden="1">
                <a:extLst>
                  <a:ext uri="{63B3BB69-23CF-44E3-9099-C40C66FF867C}">
                    <a14:compatExt spid="_x0000_s8850"/>
                  </a:ext>
                  <a:ext uri="{FF2B5EF4-FFF2-40B4-BE49-F238E27FC236}">
                    <a16:creationId xmlns:a16="http://schemas.microsoft.com/office/drawing/2014/main" id="{00000000-0008-0000-0000-000092220000}"/>
                  </a:ext>
                </a:extLst>
              </xdr:cNvPr>
              <xdr:cNvSpPr/>
            </xdr:nvSpPr>
            <xdr:spPr bwMode="auto">
              <a:xfrm>
                <a:off x="1231447" y="4708071"/>
                <a:ext cx="906236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Mail</a:t>
                </a:r>
              </a:p>
            </xdr:txBody>
          </xdr:sp>
          <xdr:sp macro="" textlink="">
            <xdr:nvSpPr>
              <xdr:cNvPr id="8851" name="Check Box 659" hidden="1">
                <a:extLst>
                  <a:ext uri="{63B3BB69-23CF-44E3-9099-C40C66FF867C}">
                    <a14:compatExt spid="_x0000_s8851"/>
                  </a:ext>
                  <a:ext uri="{FF2B5EF4-FFF2-40B4-BE49-F238E27FC236}">
                    <a16:creationId xmlns:a16="http://schemas.microsoft.com/office/drawing/2014/main" id="{00000000-0008-0000-0000-000093220000}"/>
                  </a:ext>
                </a:extLst>
              </xdr:cNvPr>
              <xdr:cNvSpPr/>
            </xdr:nvSpPr>
            <xdr:spPr bwMode="auto">
              <a:xfrm>
                <a:off x="1231447" y="4873170"/>
                <a:ext cx="899886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Carriers</a:t>
                </a:r>
              </a:p>
            </xdr:txBody>
          </xdr:sp>
          <xdr:sp macro="" textlink="">
            <xdr:nvSpPr>
              <xdr:cNvPr id="8852" name="Check Box 660" hidden="1">
                <a:extLst>
                  <a:ext uri="{63B3BB69-23CF-44E3-9099-C40C66FF867C}">
                    <a14:compatExt spid="_x0000_s8852"/>
                  </a:ext>
                  <a:ext uri="{FF2B5EF4-FFF2-40B4-BE49-F238E27FC236}">
                    <a16:creationId xmlns:a16="http://schemas.microsoft.com/office/drawing/2014/main" id="{00000000-0008-0000-0000-000094220000}"/>
                  </a:ext>
                </a:extLst>
              </xdr:cNvPr>
              <xdr:cNvSpPr/>
            </xdr:nvSpPr>
            <xdr:spPr bwMode="auto">
              <a:xfrm>
                <a:off x="2222954" y="4708071"/>
                <a:ext cx="102053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Dealers</a:t>
                </a:r>
              </a:p>
            </xdr:txBody>
          </xdr:sp>
          <xdr:sp macro="" textlink="">
            <xdr:nvSpPr>
              <xdr:cNvPr id="8853" name="Check Box 661" hidden="1">
                <a:extLst>
                  <a:ext uri="{63B3BB69-23CF-44E3-9099-C40C66FF867C}">
                    <a14:compatExt spid="_x0000_s8853"/>
                  </a:ext>
                  <a:ext uri="{FF2B5EF4-FFF2-40B4-BE49-F238E27FC236}">
                    <a16:creationId xmlns:a16="http://schemas.microsoft.com/office/drawing/2014/main" id="{00000000-0008-0000-0000-000095220000}"/>
                  </a:ext>
                </a:extLst>
              </xdr:cNvPr>
              <xdr:cNvSpPr/>
            </xdr:nvSpPr>
            <xdr:spPr bwMode="auto">
              <a:xfrm>
                <a:off x="2222954" y="4882695"/>
                <a:ext cx="1020535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Distributors</a:t>
                </a:r>
              </a:p>
            </xdr:txBody>
          </xdr:sp>
          <xdr:sp macro="" textlink="">
            <xdr:nvSpPr>
              <xdr:cNvPr id="8854" name="Check Box 662" hidden="1">
                <a:extLst>
                  <a:ext uri="{63B3BB69-23CF-44E3-9099-C40C66FF867C}">
                    <a14:compatExt spid="_x0000_s8854"/>
                  </a:ext>
                  <a:ext uri="{FF2B5EF4-FFF2-40B4-BE49-F238E27FC236}">
                    <a16:creationId xmlns:a16="http://schemas.microsoft.com/office/drawing/2014/main" id="{00000000-0008-0000-0000-000096220000}"/>
                  </a:ext>
                </a:extLst>
              </xdr:cNvPr>
              <xdr:cNvSpPr/>
            </xdr:nvSpPr>
            <xdr:spPr bwMode="auto">
              <a:xfrm>
                <a:off x="3438525" y="4708071"/>
                <a:ext cx="1020536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Street Boxes</a:t>
                </a:r>
              </a:p>
            </xdr:txBody>
          </xdr:sp>
          <xdr:sp macro="" textlink="">
            <xdr:nvSpPr>
              <xdr:cNvPr id="8855" name="Check Box 663" hidden="1">
                <a:extLst>
                  <a:ext uri="{63B3BB69-23CF-44E3-9099-C40C66FF867C}">
                    <a14:compatExt spid="_x0000_s8855"/>
                  </a:ext>
                  <a:ext uri="{FF2B5EF4-FFF2-40B4-BE49-F238E27FC236}">
                    <a16:creationId xmlns:a16="http://schemas.microsoft.com/office/drawing/2014/main" id="{00000000-0008-0000-0000-000097220000}"/>
                  </a:ext>
                </a:extLst>
              </xdr:cNvPr>
              <xdr:cNvSpPr/>
            </xdr:nvSpPr>
            <xdr:spPr bwMode="auto">
              <a:xfrm>
                <a:off x="3438525" y="4863645"/>
                <a:ext cx="1020536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Honour Boxes</a:t>
                </a:r>
              </a:p>
            </xdr:txBody>
          </xdr:sp>
          <xdr:sp macro="" textlink="">
            <xdr:nvSpPr>
              <xdr:cNvPr id="8856" name="Check Box 664" hidden="1">
                <a:extLst>
                  <a:ext uri="{63B3BB69-23CF-44E3-9099-C40C66FF867C}">
                    <a14:compatExt spid="_x0000_s8856"/>
                  </a:ext>
                  <a:ext uri="{FF2B5EF4-FFF2-40B4-BE49-F238E27FC236}">
                    <a16:creationId xmlns:a16="http://schemas.microsoft.com/office/drawing/2014/main" id="{00000000-0008-0000-0000-000098220000}"/>
                  </a:ext>
                </a:extLst>
              </xdr:cNvPr>
              <xdr:cNvSpPr/>
            </xdr:nvSpPr>
            <xdr:spPr bwMode="auto">
              <a:xfrm>
                <a:off x="4703989" y="4708071"/>
                <a:ext cx="1020536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</a:p>
            </xdr:txBody>
          </xdr:sp>
          <xdr:sp macro="" textlink="">
            <xdr:nvSpPr>
              <xdr:cNvPr id="8857" name="Check Box 665" hidden="1">
                <a:extLst>
                  <a:ext uri="{63B3BB69-23CF-44E3-9099-C40C66FF867C}">
                    <a14:compatExt spid="_x0000_s8857"/>
                  </a:ext>
                  <a:ext uri="{FF2B5EF4-FFF2-40B4-BE49-F238E27FC236}">
                    <a16:creationId xmlns:a16="http://schemas.microsoft.com/office/drawing/2014/main" id="{00000000-0008-0000-0000-000099220000}"/>
                  </a:ext>
                </a:extLst>
              </xdr:cNvPr>
              <xdr:cNvSpPr/>
            </xdr:nvSpPr>
            <xdr:spPr bwMode="auto">
              <a:xfrm>
                <a:off x="4703989" y="4863645"/>
                <a:ext cx="1020536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Electronic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46</xdr:row>
          <xdr:rowOff>0</xdr:rowOff>
        </xdr:from>
        <xdr:to>
          <xdr:col>10</xdr:col>
          <xdr:colOff>556260</xdr:colOff>
          <xdr:row>47</xdr:row>
          <xdr:rowOff>22860</xdr:rowOff>
        </xdr:to>
        <xdr:sp macro="" textlink="">
          <xdr:nvSpPr>
            <xdr:cNvPr id="8880" name="Option Button 688" hidden="1">
              <a:extLst>
                <a:ext uri="{63B3BB69-23CF-44E3-9099-C40C66FF867C}">
                  <a14:compatExt spid="_x0000_s8880"/>
                </a:ext>
                <a:ext uri="{FF2B5EF4-FFF2-40B4-BE49-F238E27FC236}">
                  <a16:creationId xmlns:a16="http://schemas.microsoft.com/office/drawing/2014/main" id="{00000000-0008-0000-0000-0000B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- 25% deduction to columns L and M will apply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47</xdr:row>
          <xdr:rowOff>7620</xdr:rowOff>
        </xdr:from>
        <xdr:to>
          <xdr:col>10</xdr:col>
          <xdr:colOff>556260</xdr:colOff>
          <xdr:row>48</xdr:row>
          <xdr:rowOff>7620</xdr:rowOff>
        </xdr:to>
        <xdr:sp macro="" textlink="">
          <xdr:nvSpPr>
            <xdr:cNvPr id="8881" name="Option Button 689" hidden="1">
              <a:extLst>
                <a:ext uri="{63B3BB69-23CF-44E3-9099-C40C66FF867C}">
                  <a14:compatExt spid="_x0000_s8881"/>
                </a:ext>
                <a:ext uri="{FF2B5EF4-FFF2-40B4-BE49-F238E27FC236}">
                  <a16:creationId xmlns:a16="http://schemas.microsoft.com/office/drawing/2014/main" id="{00000000-0008-0000-0000-0000B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Submit Form G for issue selected in #3 (controlled circulation)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45</xdr:row>
          <xdr:rowOff>68580</xdr:rowOff>
        </xdr:from>
        <xdr:to>
          <xdr:col>10</xdr:col>
          <xdr:colOff>861060</xdr:colOff>
          <xdr:row>48</xdr:row>
          <xdr:rowOff>60960</xdr:rowOff>
        </xdr:to>
        <xdr:sp macro="" textlink="">
          <xdr:nvSpPr>
            <xdr:cNvPr id="8907" name="Group Box 715" hidden="1">
              <a:extLst>
                <a:ext uri="{63B3BB69-23CF-44E3-9099-C40C66FF867C}">
                  <a14:compatExt spid="_x0000_s8907"/>
                </a:ext>
                <a:ext uri="{FF2B5EF4-FFF2-40B4-BE49-F238E27FC236}">
                  <a16:creationId xmlns:a16="http://schemas.microsoft.com/office/drawing/2014/main" id="{00000000-0008-0000-0000-0000C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49</xdr:row>
          <xdr:rowOff>0</xdr:rowOff>
        </xdr:from>
        <xdr:to>
          <xdr:col>5</xdr:col>
          <xdr:colOff>419100</xdr:colOff>
          <xdr:row>49</xdr:row>
          <xdr:rowOff>175260</xdr:rowOff>
        </xdr:to>
        <xdr:sp macro="" textlink="">
          <xdr:nvSpPr>
            <xdr:cNvPr id="8908" name="Option Button 716" hidden="1">
              <a:extLst>
                <a:ext uri="{63B3BB69-23CF-44E3-9099-C40C66FF867C}">
                  <a14:compatExt spid="_x0000_s8908"/>
                </a:ext>
                <a:ext uri="{FF2B5EF4-FFF2-40B4-BE49-F238E27FC236}">
                  <a16:creationId xmlns:a16="http://schemas.microsoft.com/office/drawing/2014/main" id="{00000000-0008-0000-0000-0000C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48</xdr:row>
          <xdr:rowOff>121920</xdr:rowOff>
        </xdr:from>
        <xdr:to>
          <xdr:col>7</xdr:col>
          <xdr:colOff>403860</xdr:colOff>
          <xdr:row>49</xdr:row>
          <xdr:rowOff>190500</xdr:rowOff>
        </xdr:to>
        <xdr:sp macro="" textlink="">
          <xdr:nvSpPr>
            <xdr:cNvPr id="8909" name="Option Button 717" hidden="1">
              <a:extLst>
                <a:ext uri="{63B3BB69-23CF-44E3-9099-C40C66FF867C}">
                  <a14:compatExt spid="_x0000_s8909"/>
                </a:ext>
                <a:ext uri="{FF2B5EF4-FFF2-40B4-BE49-F238E27FC236}">
                  <a16:creationId xmlns:a16="http://schemas.microsoft.com/office/drawing/2014/main" id="{00000000-0008-0000-0000-0000C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List premiums: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48</xdr:row>
          <xdr:rowOff>83820</xdr:rowOff>
        </xdr:from>
        <xdr:to>
          <xdr:col>7</xdr:col>
          <xdr:colOff>426720</xdr:colOff>
          <xdr:row>49</xdr:row>
          <xdr:rowOff>198120</xdr:rowOff>
        </xdr:to>
        <xdr:sp macro="" textlink="">
          <xdr:nvSpPr>
            <xdr:cNvPr id="8910" name="Group Box 718" hidden="1">
              <a:extLst>
                <a:ext uri="{63B3BB69-23CF-44E3-9099-C40C66FF867C}">
                  <a14:compatExt spid="_x0000_s8910"/>
                </a:ext>
                <a:ext uri="{FF2B5EF4-FFF2-40B4-BE49-F238E27FC236}">
                  <a16:creationId xmlns:a16="http://schemas.microsoft.com/office/drawing/2014/main" id="{00000000-0008-0000-0000-0000C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49</xdr:row>
          <xdr:rowOff>251460</xdr:rowOff>
        </xdr:from>
        <xdr:to>
          <xdr:col>5</xdr:col>
          <xdr:colOff>457200</xdr:colOff>
          <xdr:row>50</xdr:row>
          <xdr:rowOff>198120</xdr:rowOff>
        </xdr:to>
        <xdr:sp macro="" textlink="">
          <xdr:nvSpPr>
            <xdr:cNvPr id="8914" name="Option Button 722" hidden="1">
              <a:extLst>
                <a:ext uri="{63B3BB69-23CF-44E3-9099-C40C66FF867C}">
                  <a14:compatExt spid="_x0000_s8914"/>
                </a:ext>
                <a:ext uri="{FF2B5EF4-FFF2-40B4-BE49-F238E27FC236}">
                  <a16:creationId xmlns:a16="http://schemas.microsoft.com/office/drawing/2014/main" id="{00000000-0008-0000-0000-0000D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49</xdr:row>
          <xdr:rowOff>259080</xdr:rowOff>
        </xdr:from>
        <xdr:to>
          <xdr:col>7</xdr:col>
          <xdr:colOff>373380</xdr:colOff>
          <xdr:row>50</xdr:row>
          <xdr:rowOff>190500</xdr:rowOff>
        </xdr:to>
        <xdr:sp macro="" textlink="">
          <xdr:nvSpPr>
            <xdr:cNvPr id="8915" name="Option Button 723" hidden="1">
              <a:extLst>
                <a:ext uri="{63B3BB69-23CF-44E3-9099-C40C66FF867C}">
                  <a14:compatExt spid="_x0000_s8915"/>
                </a:ext>
                <a:ext uri="{FF2B5EF4-FFF2-40B4-BE49-F238E27FC236}">
                  <a16:creationId xmlns:a16="http://schemas.microsoft.com/office/drawing/2014/main" id="{00000000-0008-0000-0000-0000D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List rates: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49</xdr:row>
          <xdr:rowOff>220980</xdr:rowOff>
        </xdr:from>
        <xdr:to>
          <xdr:col>7</xdr:col>
          <xdr:colOff>411480</xdr:colOff>
          <xdr:row>50</xdr:row>
          <xdr:rowOff>213360</xdr:rowOff>
        </xdr:to>
        <xdr:sp macro="" textlink="">
          <xdr:nvSpPr>
            <xdr:cNvPr id="8916" name="Group Box 724" hidden="1">
              <a:extLst>
                <a:ext uri="{63B3BB69-23CF-44E3-9099-C40C66FF867C}">
                  <a14:compatExt spid="_x0000_s8916"/>
                </a:ext>
                <a:ext uri="{FF2B5EF4-FFF2-40B4-BE49-F238E27FC236}">
                  <a16:creationId xmlns:a16="http://schemas.microsoft.com/office/drawing/2014/main" id="{00000000-0008-0000-0000-0000D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50</xdr:row>
          <xdr:rowOff>251460</xdr:rowOff>
        </xdr:from>
        <xdr:to>
          <xdr:col>5</xdr:col>
          <xdr:colOff>403860</xdr:colOff>
          <xdr:row>51</xdr:row>
          <xdr:rowOff>198120</xdr:rowOff>
        </xdr:to>
        <xdr:sp macro="" textlink="">
          <xdr:nvSpPr>
            <xdr:cNvPr id="8917" name="Option Button 725" hidden="1">
              <a:extLst>
                <a:ext uri="{63B3BB69-23CF-44E3-9099-C40C66FF867C}">
                  <a14:compatExt spid="_x0000_s8917"/>
                </a:ext>
                <a:ext uri="{FF2B5EF4-FFF2-40B4-BE49-F238E27FC236}">
                  <a16:creationId xmlns:a16="http://schemas.microsoft.com/office/drawing/2014/main" id="{00000000-0008-0000-0000-0000D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50</xdr:row>
          <xdr:rowOff>251460</xdr:rowOff>
        </xdr:from>
        <xdr:to>
          <xdr:col>7</xdr:col>
          <xdr:colOff>182880</xdr:colOff>
          <xdr:row>51</xdr:row>
          <xdr:rowOff>190500</xdr:rowOff>
        </xdr:to>
        <xdr:sp macro="" textlink="">
          <xdr:nvSpPr>
            <xdr:cNvPr id="8918" name="Option Button 726" hidden="1">
              <a:extLst>
                <a:ext uri="{63B3BB69-23CF-44E3-9099-C40C66FF867C}">
                  <a14:compatExt spid="_x0000_s8918"/>
                </a:ext>
                <a:ext uri="{FF2B5EF4-FFF2-40B4-BE49-F238E27FC236}">
                  <a16:creationId xmlns:a16="http://schemas.microsoft.com/office/drawing/2014/main" id="{00000000-0008-0000-0000-0000D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List incentives: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50</xdr:row>
          <xdr:rowOff>228600</xdr:rowOff>
        </xdr:from>
        <xdr:to>
          <xdr:col>7</xdr:col>
          <xdr:colOff>411480</xdr:colOff>
          <xdr:row>51</xdr:row>
          <xdr:rowOff>220980</xdr:rowOff>
        </xdr:to>
        <xdr:sp macro="" textlink="">
          <xdr:nvSpPr>
            <xdr:cNvPr id="8919" name="Group Box 727" hidden="1">
              <a:extLst>
                <a:ext uri="{63B3BB69-23CF-44E3-9099-C40C66FF867C}">
                  <a14:compatExt spid="_x0000_s8919"/>
                </a:ext>
                <a:ext uri="{FF2B5EF4-FFF2-40B4-BE49-F238E27FC236}">
                  <a16:creationId xmlns:a16="http://schemas.microsoft.com/office/drawing/2014/main" id="{00000000-0008-0000-0000-0000D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52</xdr:row>
          <xdr:rowOff>0</xdr:rowOff>
        </xdr:from>
        <xdr:to>
          <xdr:col>5</xdr:col>
          <xdr:colOff>365760</xdr:colOff>
          <xdr:row>52</xdr:row>
          <xdr:rowOff>190500</xdr:rowOff>
        </xdr:to>
        <xdr:sp macro="" textlink="">
          <xdr:nvSpPr>
            <xdr:cNvPr id="8920" name="Option Button 728" hidden="1">
              <a:extLst>
                <a:ext uri="{63B3BB69-23CF-44E3-9099-C40C66FF867C}">
                  <a14:compatExt spid="_x0000_s8920"/>
                </a:ext>
                <a:ext uri="{FF2B5EF4-FFF2-40B4-BE49-F238E27FC236}">
                  <a16:creationId xmlns:a16="http://schemas.microsoft.com/office/drawing/2014/main" id="{00000000-0008-0000-0000-0000D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52</xdr:row>
          <xdr:rowOff>22860</xdr:rowOff>
        </xdr:from>
        <xdr:to>
          <xdr:col>7</xdr:col>
          <xdr:colOff>365760</xdr:colOff>
          <xdr:row>52</xdr:row>
          <xdr:rowOff>190500</xdr:rowOff>
        </xdr:to>
        <xdr:sp macro="" textlink="">
          <xdr:nvSpPr>
            <xdr:cNvPr id="8921" name="Option Button 729" hidden="1">
              <a:extLst>
                <a:ext uri="{63B3BB69-23CF-44E3-9099-C40C66FF867C}">
                  <a14:compatExt spid="_x0000_s8921"/>
                </a:ext>
                <a:ext uri="{FF2B5EF4-FFF2-40B4-BE49-F238E27FC236}">
                  <a16:creationId xmlns:a16="http://schemas.microsoft.com/office/drawing/2014/main" id="{00000000-0008-0000-0000-0000D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List rates: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51</xdr:row>
          <xdr:rowOff>236220</xdr:rowOff>
        </xdr:from>
        <xdr:to>
          <xdr:col>7</xdr:col>
          <xdr:colOff>419100</xdr:colOff>
          <xdr:row>52</xdr:row>
          <xdr:rowOff>220980</xdr:rowOff>
        </xdr:to>
        <xdr:sp macro="" textlink="">
          <xdr:nvSpPr>
            <xdr:cNvPr id="8922" name="Group Box 730" hidden="1">
              <a:extLst>
                <a:ext uri="{63B3BB69-23CF-44E3-9099-C40C66FF867C}">
                  <a14:compatExt spid="_x0000_s8922"/>
                </a:ext>
                <a:ext uri="{FF2B5EF4-FFF2-40B4-BE49-F238E27FC236}">
                  <a16:creationId xmlns:a16="http://schemas.microsoft.com/office/drawing/2014/main" id="{00000000-0008-0000-0000-0000D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53</xdr:row>
          <xdr:rowOff>0</xdr:rowOff>
        </xdr:from>
        <xdr:to>
          <xdr:col>5</xdr:col>
          <xdr:colOff>342900</xdr:colOff>
          <xdr:row>53</xdr:row>
          <xdr:rowOff>182880</xdr:rowOff>
        </xdr:to>
        <xdr:sp macro="" textlink="">
          <xdr:nvSpPr>
            <xdr:cNvPr id="8923" name="Option Button 731" hidden="1">
              <a:extLst>
                <a:ext uri="{63B3BB69-23CF-44E3-9099-C40C66FF867C}">
                  <a14:compatExt spid="_x0000_s8923"/>
                </a:ext>
                <a:ext uri="{FF2B5EF4-FFF2-40B4-BE49-F238E27FC236}">
                  <a16:creationId xmlns:a16="http://schemas.microsoft.com/office/drawing/2014/main" id="{00000000-0008-0000-0000-0000D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53</xdr:row>
          <xdr:rowOff>0</xdr:rowOff>
        </xdr:from>
        <xdr:to>
          <xdr:col>7</xdr:col>
          <xdr:colOff>175260</xdr:colOff>
          <xdr:row>53</xdr:row>
          <xdr:rowOff>182880</xdr:rowOff>
        </xdr:to>
        <xdr:sp macro="" textlink="">
          <xdr:nvSpPr>
            <xdr:cNvPr id="8924" name="Option Button 732" hidden="1">
              <a:extLst>
                <a:ext uri="{63B3BB69-23CF-44E3-9099-C40C66FF867C}">
                  <a14:compatExt spid="_x0000_s8924"/>
                </a:ext>
                <a:ext uri="{FF2B5EF4-FFF2-40B4-BE49-F238E27FC236}">
                  <a16:creationId xmlns:a16="http://schemas.microsoft.com/office/drawing/2014/main" id="{00000000-0008-0000-0000-0000D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List changes: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52</xdr:row>
          <xdr:rowOff>236220</xdr:rowOff>
        </xdr:from>
        <xdr:to>
          <xdr:col>7</xdr:col>
          <xdr:colOff>403860</xdr:colOff>
          <xdr:row>53</xdr:row>
          <xdr:rowOff>220980</xdr:rowOff>
        </xdr:to>
        <xdr:sp macro="" textlink="">
          <xdr:nvSpPr>
            <xdr:cNvPr id="8925" name="Group Box 733" hidden="1">
              <a:extLst>
                <a:ext uri="{63B3BB69-23CF-44E3-9099-C40C66FF867C}">
                  <a14:compatExt spid="_x0000_s8925"/>
                </a:ext>
                <a:ext uri="{FF2B5EF4-FFF2-40B4-BE49-F238E27FC236}">
                  <a16:creationId xmlns:a16="http://schemas.microsoft.com/office/drawing/2014/main" id="{00000000-0008-0000-0000-0000D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54</xdr:row>
          <xdr:rowOff>0</xdr:rowOff>
        </xdr:from>
        <xdr:to>
          <xdr:col>5</xdr:col>
          <xdr:colOff>381000</xdr:colOff>
          <xdr:row>54</xdr:row>
          <xdr:rowOff>182880</xdr:rowOff>
        </xdr:to>
        <xdr:sp macro="" textlink="">
          <xdr:nvSpPr>
            <xdr:cNvPr id="8926" name="Option Button 734" hidden="1">
              <a:extLst>
                <a:ext uri="{63B3BB69-23CF-44E3-9099-C40C66FF867C}">
                  <a14:compatExt spid="_x0000_s8926"/>
                </a:ext>
                <a:ext uri="{FF2B5EF4-FFF2-40B4-BE49-F238E27FC236}">
                  <a16:creationId xmlns:a16="http://schemas.microsoft.com/office/drawing/2014/main" id="{00000000-0008-0000-0000-0000D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53</xdr:row>
          <xdr:rowOff>251460</xdr:rowOff>
        </xdr:from>
        <xdr:to>
          <xdr:col>7</xdr:col>
          <xdr:colOff>220980</xdr:colOff>
          <xdr:row>54</xdr:row>
          <xdr:rowOff>198120</xdr:rowOff>
        </xdr:to>
        <xdr:sp macro="" textlink="">
          <xdr:nvSpPr>
            <xdr:cNvPr id="8927" name="Option Button 735" hidden="1">
              <a:extLst>
                <a:ext uri="{63B3BB69-23CF-44E3-9099-C40C66FF867C}">
                  <a14:compatExt spid="_x0000_s8927"/>
                </a:ext>
                <a:ext uri="{FF2B5EF4-FFF2-40B4-BE49-F238E27FC236}">
                  <a16:creationId xmlns:a16="http://schemas.microsoft.com/office/drawing/2014/main" id="{00000000-0008-0000-0000-0000D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List dates: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53</xdr:row>
          <xdr:rowOff>236220</xdr:rowOff>
        </xdr:from>
        <xdr:to>
          <xdr:col>7</xdr:col>
          <xdr:colOff>403860</xdr:colOff>
          <xdr:row>54</xdr:row>
          <xdr:rowOff>220980</xdr:rowOff>
        </xdr:to>
        <xdr:sp macro="" textlink="">
          <xdr:nvSpPr>
            <xdr:cNvPr id="8928" name="Group Box 736" hidden="1">
              <a:extLst>
                <a:ext uri="{63B3BB69-23CF-44E3-9099-C40C66FF867C}">
                  <a14:compatExt spid="_x0000_s8928"/>
                </a:ext>
                <a:ext uri="{FF2B5EF4-FFF2-40B4-BE49-F238E27FC236}">
                  <a16:creationId xmlns:a16="http://schemas.microsoft.com/office/drawing/2014/main" id="{00000000-0008-0000-0000-0000E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55</xdr:row>
          <xdr:rowOff>7620</xdr:rowOff>
        </xdr:from>
        <xdr:to>
          <xdr:col>5</xdr:col>
          <xdr:colOff>381000</xdr:colOff>
          <xdr:row>56</xdr:row>
          <xdr:rowOff>22860</xdr:rowOff>
        </xdr:to>
        <xdr:sp macro="" textlink="">
          <xdr:nvSpPr>
            <xdr:cNvPr id="8929" name="Option Button 737" hidden="1">
              <a:extLst>
                <a:ext uri="{63B3BB69-23CF-44E3-9099-C40C66FF867C}">
                  <a14:compatExt spid="_x0000_s8929"/>
                </a:ext>
                <a:ext uri="{FF2B5EF4-FFF2-40B4-BE49-F238E27FC236}">
                  <a16:creationId xmlns:a16="http://schemas.microsoft.com/office/drawing/2014/main" id="{00000000-0008-0000-0000-0000E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55</xdr:row>
          <xdr:rowOff>30480</xdr:rowOff>
        </xdr:from>
        <xdr:to>
          <xdr:col>9</xdr:col>
          <xdr:colOff>464820</xdr:colOff>
          <xdr:row>56</xdr:row>
          <xdr:rowOff>7620</xdr:rowOff>
        </xdr:to>
        <xdr:sp macro="" textlink="">
          <xdr:nvSpPr>
            <xdr:cNvPr id="8930" name="Option Button 738" hidden="1">
              <a:extLst>
                <a:ext uri="{63B3BB69-23CF-44E3-9099-C40C66FF867C}">
                  <a14:compatExt spid="_x0000_s8930"/>
                </a:ext>
                <a:ext uri="{FF2B5EF4-FFF2-40B4-BE49-F238E27FC236}">
                  <a16:creationId xmlns:a16="http://schemas.microsoft.com/office/drawing/2014/main" id="{00000000-0008-0000-0000-0000E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- List dates and submit form Z.1 for each issue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54</xdr:row>
          <xdr:rowOff>228600</xdr:rowOff>
        </xdr:from>
        <xdr:to>
          <xdr:col>10</xdr:col>
          <xdr:colOff>7620</xdr:colOff>
          <xdr:row>56</xdr:row>
          <xdr:rowOff>45720</xdr:rowOff>
        </xdr:to>
        <xdr:sp macro="" textlink="">
          <xdr:nvSpPr>
            <xdr:cNvPr id="8931" name="Group Box 739" hidden="1">
              <a:extLst>
                <a:ext uri="{63B3BB69-23CF-44E3-9099-C40C66FF867C}">
                  <a14:compatExt spid="_x0000_s8931"/>
                </a:ext>
                <a:ext uri="{FF2B5EF4-FFF2-40B4-BE49-F238E27FC236}">
                  <a16:creationId xmlns:a16="http://schemas.microsoft.com/office/drawing/2014/main" id="{00000000-0008-0000-0000-0000E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160020</xdr:rowOff>
        </xdr:from>
        <xdr:to>
          <xdr:col>4</xdr:col>
          <xdr:colOff>83820</xdr:colOff>
          <xdr:row>10</xdr:row>
          <xdr:rowOff>198120</xdr:rowOff>
        </xdr:to>
        <xdr:sp macro="" textlink="">
          <xdr:nvSpPr>
            <xdr:cNvPr id="8932" name="Group Box 740" hidden="1">
              <a:extLst>
                <a:ext uri="{63B3BB69-23CF-44E3-9099-C40C66FF867C}">
                  <a14:compatExt spid="_x0000_s8932"/>
                </a:ext>
                <a:ext uri="{FF2B5EF4-FFF2-40B4-BE49-F238E27FC236}">
                  <a16:creationId xmlns:a16="http://schemas.microsoft.com/office/drawing/2014/main" id="{00000000-0008-0000-0000-0000E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740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0</xdr:col>
      <xdr:colOff>171450</xdr:colOff>
      <xdr:row>10</xdr:row>
      <xdr:rowOff>133350</xdr:rowOff>
    </xdr:to>
    <xdr:sp macro="" textlink="">
      <xdr:nvSpPr>
        <xdr:cNvPr id="9565" name="Rectangle 4">
          <a:extLst>
            <a:ext uri="{FF2B5EF4-FFF2-40B4-BE49-F238E27FC236}">
              <a16:creationId xmlns:a16="http://schemas.microsoft.com/office/drawing/2014/main" id="{00000000-0008-0000-0200-00005D250000}"/>
            </a:ext>
          </a:extLst>
        </xdr:cNvPr>
        <xdr:cNvSpPr>
          <a:spLocks noChangeArrowheads="1"/>
        </xdr:cNvSpPr>
      </xdr:nvSpPr>
      <xdr:spPr bwMode="auto">
        <a:xfrm>
          <a:off x="28575" y="16859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15</xdr:row>
      <xdr:rowOff>19050</xdr:rowOff>
    </xdr:from>
    <xdr:to>
      <xdr:col>0</xdr:col>
      <xdr:colOff>171450</xdr:colOff>
      <xdr:row>16</xdr:row>
      <xdr:rowOff>0</xdr:rowOff>
    </xdr:to>
    <xdr:sp macro="" textlink="">
      <xdr:nvSpPr>
        <xdr:cNvPr id="9566" name="Rectangle 5">
          <a:extLst>
            <a:ext uri="{FF2B5EF4-FFF2-40B4-BE49-F238E27FC236}">
              <a16:creationId xmlns:a16="http://schemas.microsoft.com/office/drawing/2014/main" id="{00000000-0008-0000-0200-00005E250000}"/>
            </a:ext>
          </a:extLst>
        </xdr:cNvPr>
        <xdr:cNvSpPr>
          <a:spLocks noChangeArrowheads="1"/>
        </xdr:cNvSpPr>
      </xdr:nvSpPr>
      <xdr:spPr bwMode="auto">
        <a:xfrm>
          <a:off x="28575" y="246697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19</xdr:row>
      <xdr:rowOff>9525</xdr:rowOff>
    </xdr:from>
    <xdr:to>
      <xdr:col>0</xdr:col>
      <xdr:colOff>171450</xdr:colOff>
      <xdr:row>20</xdr:row>
      <xdr:rowOff>0</xdr:rowOff>
    </xdr:to>
    <xdr:sp macro="" textlink="">
      <xdr:nvSpPr>
        <xdr:cNvPr id="9567" name="Rectangle 6">
          <a:extLst>
            <a:ext uri="{FF2B5EF4-FFF2-40B4-BE49-F238E27FC236}">
              <a16:creationId xmlns:a16="http://schemas.microsoft.com/office/drawing/2014/main" id="{00000000-0008-0000-0200-00005F250000}"/>
            </a:ext>
          </a:extLst>
        </xdr:cNvPr>
        <xdr:cNvSpPr>
          <a:spLocks noChangeArrowheads="1"/>
        </xdr:cNvSpPr>
      </xdr:nvSpPr>
      <xdr:spPr bwMode="auto">
        <a:xfrm>
          <a:off x="28575" y="3067050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180975</xdr:colOff>
      <xdr:row>26</xdr:row>
      <xdr:rowOff>142875</xdr:rowOff>
    </xdr:to>
    <xdr:sp macro="" textlink="">
      <xdr:nvSpPr>
        <xdr:cNvPr id="9223" name="Rectangle 7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>
          <a:spLocks noChangeArrowheads="1"/>
        </xdr:cNvSpPr>
      </xdr:nvSpPr>
      <xdr:spPr bwMode="auto">
        <a:xfrm>
          <a:off x="38100" y="4124325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CA"/>
            <a:t>  </a:t>
          </a:r>
        </a:p>
      </xdr:txBody>
    </xdr:sp>
    <xdr:clientData/>
  </xdr:twoCellAnchor>
  <xdr:twoCellAnchor>
    <xdr:from>
      <xdr:col>0</xdr:col>
      <xdr:colOff>19050</xdr:colOff>
      <xdr:row>22</xdr:row>
      <xdr:rowOff>28575</xdr:rowOff>
    </xdr:from>
    <xdr:to>
      <xdr:col>0</xdr:col>
      <xdr:colOff>161925</xdr:colOff>
      <xdr:row>23</xdr:row>
      <xdr:rowOff>19050</xdr:rowOff>
    </xdr:to>
    <xdr:sp macro="" textlink="">
      <xdr:nvSpPr>
        <xdr:cNvPr id="9569" name="Rectangle 8">
          <a:extLst>
            <a:ext uri="{FF2B5EF4-FFF2-40B4-BE49-F238E27FC236}">
              <a16:creationId xmlns:a16="http://schemas.microsoft.com/office/drawing/2014/main" id="{00000000-0008-0000-0200-000061250000}"/>
            </a:ext>
          </a:extLst>
        </xdr:cNvPr>
        <xdr:cNvSpPr>
          <a:spLocks noChangeArrowheads="1"/>
        </xdr:cNvSpPr>
      </xdr:nvSpPr>
      <xdr:spPr bwMode="auto">
        <a:xfrm>
          <a:off x="19050" y="3543300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14</xdr:row>
      <xdr:rowOff>0</xdr:rowOff>
    </xdr:from>
    <xdr:to>
      <xdr:col>6</xdr:col>
      <xdr:colOff>190500</xdr:colOff>
      <xdr:row>14</xdr:row>
      <xdr:rowOff>133350</xdr:rowOff>
    </xdr:to>
    <xdr:sp macro="" textlink="">
      <xdr:nvSpPr>
        <xdr:cNvPr id="9570" name="Rectangle 10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>
          <a:spLocks noChangeArrowheads="1"/>
        </xdr:cNvSpPr>
      </xdr:nvSpPr>
      <xdr:spPr bwMode="auto">
        <a:xfrm>
          <a:off x="3686175" y="22955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33</xdr:row>
      <xdr:rowOff>9525</xdr:rowOff>
    </xdr:from>
    <xdr:to>
      <xdr:col>0</xdr:col>
      <xdr:colOff>171450</xdr:colOff>
      <xdr:row>34</xdr:row>
      <xdr:rowOff>0</xdr:rowOff>
    </xdr:to>
    <xdr:sp macro="" textlink="">
      <xdr:nvSpPr>
        <xdr:cNvPr id="9571" name="Rectangle 11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>
          <a:spLocks noChangeArrowheads="1"/>
        </xdr:cNvSpPr>
      </xdr:nvSpPr>
      <xdr:spPr bwMode="auto">
        <a:xfrm>
          <a:off x="28575" y="5200650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38</xdr:row>
      <xdr:rowOff>9525</xdr:rowOff>
    </xdr:from>
    <xdr:to>
      <xdr:col>0</xdr:col>
      <xdr:colOff>171450</xdr:colOff>
      <xdr:row>39</xdr:row>
      <xdr:rowOff>0</xdr:rowOff>
    </xdr:to>
    <xdr:sp macro="" textlink="">
      <xdr:nvSpPr>
        <xdr:cNvPr id="9572" name="Rectangle 12">
          <a:extLst>
            <a:ext uri="{FF2B5EF4-FFF2-40B4-BE49-F238E27FC236}">
              <a16:creationId xmlns:a16="http://schemas.microsoft.com/office/drawing/2014/main" id="{00000000-0008-0000-0200-000064250000}"/>
            </a:ext>
          </a:extLst>
        </xdr:cNvPr>
        <xdr:cNvSpPr>
          <a:spLocks noChangeArrowheads="1"/>
        </xdr:cNvSpPr>
      </xdr:nvSpPr>
      <xdr:spPr bwMode="auto">
        <a:xfrm>
          <a:off x="28575" y="5962650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41</xdr:row>
      <xdr:rowOff>0</xdr:rowOff>
    </xdr:from>
    <xdr:to>
      <xdr:col>0</xdr:col>
      <xdr:colOff>171450</xdr:colOff>
      <xdr:row>41</xdr:row>
      <xdr:rowOff>133350</xdr:rowOff>
    </xdr:to>
    <xdr:sp macro="" textlink="">
      <xdr:nvSpPr>
        <xdr:cNvPr id="9573" name="Rectangle 13">
          <a:extLst>
            <a:ext uri="{FF2B5EF4-FFF2-40B4-BE49-F238E27FC236}">
              <a16:creationId xmlns:a16="http://schemas.microsoft.com/office/drawing/2014/main" id="{00000000-0008-0000-0200-000065250000}"/>
            </a:ext>
          </a:extLst>
        </xdr:cNvPr>
        <xdr:cNvSpPr>
          <a:spLocks noChangeArrowheads="1"/>
        </xdr:cNvSpPr>
      </xdr:nvSpPr>
      <xdr:spPr bwMode="auto">
        <a:xfrm>
          <a:off x="28575" y="64103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44</xdr:row>
      <xdr:rowOff>9525</xdr:rowOff>
    </xdr:from>
    <xdr:to>
      <xdr:col>0</xdr:col>
      <xdr:colOff>171450</xdr:colOff>
      <xdr:row>45</xdr:row>
      <xdr:rowOff>0</xdr:rowOff>
    </xdr:to>
    <xdr:sp macro="" textlink="">
      <xdr:nvSpPr>
        <xdr:cNvPr id="9574" name="Rectangle 14">
          <a:extLst>
            <a:ext uri="{FF2B5EF4-FFF2-40B4-BE49-F238E27FC236}">
              <a16:creationId xmlns:a16="http://schemas.microsoft.com/office/drawing/2014/main" id="{00000000-0008-0000-0200-000066250000}"/>
            </a:ext>
          </a:extLst>
        </xdr:cNvPr>
        <xdr:cNvSpPr>
          <a:spLocks noChangeArrowheads="1"/>
        </xdr:cNvSpPr>
      </xdr:nvSpPr>
      <xdr:spPr bwMode="auto">
        <a:xfrm>
          <a:off x="28575" y="6877050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10</xdr:row>
      <xdr:rowOff>0</xdr:rowOff>
    </xdr:from>
    <xdr:to>
      <xdr:col>6</xdr:col>
      <xdr:colOff>190500</xdr:colOff>
      <xdr:row>10</xdr:row>
      <xdr:rowOff>133350</xdr:rowOff>
    </xdr:to>
    <xdr:sp macro="" textlink="">
      <xdr:nvSpPr>
        <xdr:cNvPr id="9575" name="Rectangle 15">
          <a:extLst>
            <a:ext uri="{FF2B5EF4-FFF2-40B4-BE49-F238E27FC236}">
              <a16:creationId xmlns:a16="http://schemas.microsoft.com/office/drawing/2014/main" id="{00000000-0008-0000-0200-000067250000}"/>
            </a:ext>
          </a:extLst>
        </xdr:cNvPr>
        <xdr:cNvSpPr>
          <a:spLocks noChangeArrowheads="1"/>
        </xdr:cNvSpPr>
      </xdr:nvSpPr>
      <xdr:spPr bwMode="auto">
        <a:xfrm>
          <a:off x="3686175" y="16859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19</xdr:row>
      <xdr:rowOff>0</xdr:rowOff>
    </xdr:from>
    <xdr:to>
      <xdr:col>6</xdr:col>
      <xdr:colOff>180975</xdr:colOff>
      <xdr:row>19</xdr:row>
      <xdr:rowOff>133350</xdr:rowOff>
    </xdr:to>
    <xdr:sp macro="" textlink="">
      <xdr:nvSpPr>
        <xdr:cNvPr id="9576" name="Rectangle 16">
          <a:extLst>
            <a:ext uri="{FF2B5EF4-FFF2-40B4-BE49-F238E27FC236}">
              <a16:creationId xmlns:a16="http://schemas.microsoft.com/office/drawing/2014/main" id="{00000000-0008-0000-0200-000068250000}"/>
            </a:ext>
          </a:extLst>
        </xdr:cNvPr>
        <xdr:cNvSpPr>
          <a:spLocks noChangeArrowheads="1"/>
        </xdr:cNvSpPr>
      </xdr:nvSpPr>
      <xdr:spPr bwMode="auto">
        <a:xfrm>
          <a:off x="3676650" y="30575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26</xdr:row>
      <xdr:rowOff>0</xdr:rowOff>
    </xdr:from>
    <xdr:to>
      <xdr:col>6</xdr:col>
      <xdr:colOff>180975</xdr:colOff>
      <xdr:row>26</xdr:row>
      <xdr:rowOff>133350</xdr:rowOff>
    </xdr:to>
    <xdr:sp macro="" textlink="">
      <xdr:nvSpPr>
        <xdr:cNvPr id="9577" name="Rectangle 17">
          <a:extLst>
            <a:ext uri="{FF2B5EF4-FFF2-40B4-BE49-F238E27FC236}">
              <a16:creationId xmlns:a16="http://schemas.microsoft.com/office/drawing/2014/main" id="{00000000-0008-0000-0200-000069250000}"/>
            </a:ext>
          </a:extLst>
        </xdr:cNvPr>
        <xdr:cNvSpPr>
          <a:spLocks noChangeArrowheads="1"/>
        </xdr:cNvSpPr>
      </xdr:nvSpPr>
      <xdr:spPr bwMode="auto">
        <a:xfrm>
          <a:off x="3676650" y="41243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29</xdr:row>
      <xdr:rowOff>9525</xdr:rowOff>
    </xdr:from>
    <xdr:to>
      <xdr:col>6</xdr:col>
      <xdr:colOff>190500</xdr:colOff>
      <xdr:row>29</xdr:row>
      <xdr:rowOff>142875</xdr:rowOff>
    </xdr:to>
    <xdr:sp macro="" textlink="">
      <xdr:nvSpPr>
        <xdr:cNvPr id="9578" name="Rectangle 18">
          <a:extLst>
            <a:ext uri="{FF2B5EF4-FFF2-40B4-BE49-F238E27FC236}">
              <a16:creationId xmlns:a16="http://schemas.microsoft.com/office/drawing/2014/main" id="{00000000-0008-0000-0200-00006A250000}"/>
            </a:ext>
          </a:extLst>
        </xdr:cNvPr>
        <xdr:cNvSpPr>
          <a:spLocks noChangeArrowheads="1"/>
        </xdr:cNvSpPr>
      </xdr:nvSpPr>
      <xdr:spPr bwMode="auto">
        <a:xfrm>
          <a:off x="3686175" y="459105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31</xdr:row>
      <xdr:rowOff>9525</xdr:rowOff>
    </xdr:from>
    <xdr:to>
      <xdr:col>6</xdr:col>
      <xdr:colOff>190500</xdr:colOff>
      <xdr:row>31</xdr:row>
      <xdr:rowOff>142875</xdr:rowOff>
    </xdr:to>
    <xdr:sp macro="" textlink="">
      <xdr:nvSpPr>
        <xdr:cNvPr id="9579" name="Rectangle 19">
          <a:extLst>
            <a:ext uri="{FF2B5EF4-FFF2-40B4-BE49-F238E27FC236}">
              <a16:creationId xmlns:a16="http://schemas.microsoft.com/office/drawing/2014/main" id="{00000000-0008-0000-0200-00006B250000}"/>
            </a:ext>
          </a:extLst>
        </xdr:cNvPr>
        <xdr:cNvSpPr>
          <a:spLocks noChangeArrowheads="1"/>
        </xdr:cNvSpPr>
      </xdr:nvSpPr>
      <xdr:spPr bwMode="auto">
        <a:xfrm>
          <a:off x="3686175" y="489585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34</xdr:row>
      <xdr:rowOff>9525</xdr:rowOff>
    </xdr:from>
    <xdr:to>
      <xdr:col>6</xdr:col>
      <xdr:colOff>190500</xdr:colOff>
      <xdr:row>35</xdr:row>
      <xdr:rowOff>0</xdr:rowOff>
    </xdr:to>
    <xdr:sp macro="" textlink="">
      <xdr:nvSpPr>
        <xdr:cNvPr id="9580" name="Rectangle 20">
          <a:extLst>
            <a:ext uri="{FF2B5EF4-FFF2-40B4-BE49-F238E27FC236}">
              <a16:creationId xmlns:a16="http://schemas.microsoft.com/office/drawing/2014/main" id="{00000000-0008-0000-0200-00006C250000}"/>
            </a:ext>
          </a:extLst>
        </xdr:cNvPr>
        <xdr:cNvSpPr>
          <a:spLocks noChangeArrowheads="1"/>
        </xdr:cNvSpPr>
      </xdr:nvSpPr>
      <xdr:spPr bwMode="auto">
        <a:xfrm>
          <a:off x="3686175" y="5353050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41</xdr:row>
      <xdr:rowOff>0</xdr:rowOff>
    </xdr:from>
    <xdr:to>
      <xdr:col>6</xdr:col>
      <xdr:colOff>190500</xdr:colOff>
      <xdr:row>42</xdr:row>
      <xdr:rowOff>0</xdr:rowOff>
    </xdr:to>
    <xdr:sp macro="" textlink="">
      <xdr:nvSpPr>
        <xdr:cNvPr id="9581" name="Rectangle 21">
          <a:extLst>
            <a:ext uri="{FF2B5EF4-FFF2-40B4-BE49-F238E27FC236}">
              <a16:creationId xmlns:a16="http://schemas.microsoft.com/office/drawing/2014/main" id="{00000000-0008-0000-0200-00006D250000}"/>
            </a:ext>
          </a:extLst>
        </xdr:cNvPr>
        <xdr:cNvSpPr>
          <a:spLocks noChangeArrowheads="1"/>
        </xdr:cNvSpPr>
      </xdr:nvSpPr>
      <xdr:spPr bwMode="auto">
        <a:xfrm>
          <a:off x="3686175" y="6410325"/>
          <a:ext cx="142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43</xdr:row>
      <xdr:rowOff>9525</xdr:rowOff>
    </xdr:from>
    <xdr:to>
      <xdr:col>6</xdr:col>
      <xdr:colOff>190500</xdr:colOff>
      <xdr:row>43</xdr:row>
      <xdr:rowOff>142875</xdr:rowOff>
    </xdr:to>
    <xdr:sp macro="" textlink="">
      <xdr:nvSpPr>
        <xdr:cNvPr id="9582" name="Rectangle 22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>
          <a:spLocks noChangeArrowheads="1"/>
        </xdr:cNvSpPr>
      </xdr:nvSpPr>
      <xdr:spPr bwMode="auto">
        <a:xfrm>
          <a:off x="3686175" y="672465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46</xdr:row>
      <xdr:rowOff>0</xdr:rowOff>
    </xdr:from>
    <xdr:to>
      <xdr:col>6</xdr:col>
      <xdr:colOff>190500</xdr:colOff>
      <xdr:row>46</xdr:row>
      <xdr:rowOff>133350</xdr:rowOff>
    </xdr:to>
    <xdr:sp macro="" textlink="">
      <xdr:nvSpPr>
        <xdr:cNvPr id="9583" name="Rectangle 23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>
          <a:spLocks noChangeArrowheads="1"/>
        </xdr:cNvSpPr>
      </xdr:nvSpPr>
      <xdr:spPr bwMode="auto">
        <a:xfrm>
          <a:off x="3686175" y="7172325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0</xdr:rowOff>
    </xdr:from>
    <xdr:to>
      <xdr:col>0</xdr:col>
      <xdr:colOff>161925</xdr:colOff>
      <xdr:row>29</xdr:row>
      <xdr:rowOff>142875</xdr:rowOff>
    </xdr:to>
    <xdr:sp macro="" textlink="">
      <xdr:nvSpPr>
        <xdr:cNvPr id="9584" name="Rectangle 7">
          <a:extLst>
            <a:ext uri="{FF2B5EF4-FFF2-40B4-BE49-F238E27FC236}">
              <a16:creationId xmlns:a16="http://schemas.microsoft.com/office/drawing/2014/main" id="{00000000-0008-0000-0200-000070250000}"/>
            </a:ext>
          </a:extLst>
        </xdr:cNvPr>
        <xdr:cNvSpPr>
          <a:spLocks noChangeArrowheads="1"/>
        </xdr:cNvSpPr>
      </xdr:nvSpPr>
      <xdr:spPr bwMode="auto">
        <a:xfrm>
          <a:off x="19050" y="4581525"/>
          <a:ext cx="142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hyperlink" Target="mailto:audit@newsmediacanada.ca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http://www.circulationaudit.ca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60"/>
  <sheetViews>
    <sheetView tabSelected="1" showWhiteSpace="0" view="pageLayout" zoomScaleNormal="100" workbookViewId="0">
      <selection activeCell="H57" sqref="H57:K58"/>
    </sheetView>
  </sheetViews>
  <sheetFormatPr defaultRowHeight="13.2" x14ac:dyDescent="0.25"/>
  <cols>
    <col min="1" max="1" width="10.6640625" customWidth="1"/>
    <col min="3" max="3" width="10.6640625" customWidth="1"/>
    <col min="7" max="7" width="9" customWidth="1"/>
    <col min="8" max="8" width="6.44140625" customWidth="1"/>
    <col min="9" max="9" width="11.88671875" customWidth="1"/>
    <col min="10" max="10" width="8.6640625" customWidth="1"/>
    <col min="11" max="11" width="12.44140625" customWidth="1"/>
    <col min="12" max="12" width="9.109375" hidden="1" customWidth="1"/>
    <col min="13" max="13" width="9.109375" customWidth="1"/>
  </cols>
  <sheetData>
    <row r="2" spans="1:12" ht="16.8" x14ac:dyDescent="0.4">
      <c r="C2" s="3"/>
      <c r="D2" s="41" t="s">
        <v>29</v>
      </c>
      <c r="K2" s="20" t="s">
        <v>10</v>
      </c>
      <c r="L2" s="17" t="s">
        <v>161</v>
      </c>
    </row>
    <row r="3" spans="1:12" ht="15.6" x14ac:dyDescent="0.3">
      <c r="C3" s="3"/>
      <c r="D3" s="41" t="s">
        <v>134</v>
      </c>
      <c r="K3" s="19" t="s">
        <v>11</v>
      </c>
    </row>
    <row r="4" spans="1:12" s="4" customFormat="1" x14ac:dyDescent="0.25">
      <c r="L4" s="17" t="s">
        <v>162</v>
      </c>
    </row>
    <row r="5" spans="1:12" s="4" customFormat="1" ht="10.199999999999999" x14ac:dyDescent="0.2">
      <c r="D5" s="207" t="s">
        <v>183</v>
      </c>
      <c r="E5" s="4" t="s">
        <v>186</v>
      </c>
      <c r="H5" s="7" t="s">
        <v>187</v>
      </c>
      <c r="I5" s="205" t="s">
        <v>182</v>
      </c>
      <c r="L5" s="4" t="s">
        <v>163</v>
      </c>
    </row>
    <row r="6" spans="1:12" s="4" customFormat="1" ht="10.199999999999999" x14ac:dyDescent="0.2">
      <c r="D6" s="207"/>
      <c r="H6" s="7" t="s">
        <v>185</v>
      </c>
      <c r="I6" s="205" t="s">
        <v>184</v>
      </c>
      <c r="L6" s="4" t="s">
        <v>164</v>
      </c>
    </row>
    <row r="7" spans="1:12" ht="13.8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" t="s">
        <v>165</v>
      </c>
    </row>
    <row r="8" spans="1:12" ht="15" customHeight="1" x14ac:dyDescent="0.25">
      <c r="A8" s="1" t="s">
        <v>30</v>
      </c>
      <c r="L8" s="4" t="s">
        <v>166</v>
      </c>
    </row>
    <row r="9" spans="1:12" s="4" customFormat="1" ht="16.5" customHeight="1" x14ac:dyDescent="0.2">
      <c r="A9" s="7" t="s">
        <v>35</v>
      </c>
      <c r="C9" s="7"/>
      <c r="D9" s="7"/>
      <c r="E9" s="7"/>
      <c r="G9" s="5" t="s">
        <v>179</v>
      </c>
      <c r="I9" s="187"/>
      <c r="J9" s="18" t="s">
        <v>9</v>
      </c>
      <c r="K9" s="187"/>
      <c r="L9" s="4" t="s">
        <v>167</v>
      </c>
    </row>
    <row r="10" spans="1:12" s="4" customFormat="1" ht="16.5" customHeight="1" x14ac:dyDescent="0.2">
      <c r="E10" s="7"/>
      <c r="I10" s="14" t="s">
        <v>8</v>
      </c>
      <c r="K10" s="14" t="s">
        <v>8</v>
      </c>
      <c r="L10" s="4" t="s">
        <v>3</v>
      </c>
    </row>
    <row r="11" spans="1:12" s="4" customFormat="1" ht="16.5" customHeight="1" x14ac:dyDescent="0.2"/>
    <row r="12" spans="1:12" s="4" customFormat="1" ht="15" customHeight="1" x14ac:dyDescent="0.2">
      <c r="A12" s="56" t="s">
        <v>156</v>
      </c>
      <c r="C12" s="226"/>
      <c r="D12" s="219"/>
      <c r="E12" s="219"/>
      <c r="F12" s="219"/>
      <c r="G12" s="219"/>
      <c r="H12" s="219"/>
      <c r="I12" s="219"/>
      <c r="J12" s="219"/>
      <c r="K12" s="219"/>
      <c r="L12" s="4" t="s">
        <v>168</v>
      </c>
    </row>
    <row r="13" spans="1:12" s="4" customFormat="1" ht="15" customHeight="1" x14ac:dyDescent="0.2">
      <c r="A13" s="5" t="s">
        <v>157</v>
      </c>
      <c r="B13" s="226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1:12" s="4" customFormat="1" ht="15" customHeight="1" x14ac:dyDescent="0.2">
      <c r="A14" s="5" t="s">
        <v>159</v>
      </c>
      <c r="B14" s="227"/>
      <c r="C14" s="227"/>
      <c r="D14" s="227"/>
      <c r="E14" s="206" t="s">
        <v>158</v>
      </c>
      <c r="F14" s="227"/>
      <c r="G14" s="227"/>
      <c r="H14" s="206" t="s">
        <v>188</v>
      </c>
      <c r="I14" s="227"/>
      <c r="J14" s="227"/>
      <c r="K14" s="227"/>
      <c r="L14" s="4" t="s">
        <v>169</v>
      </c>
    </row>
    <row r="15" spans="1:12" s="4" customFormat="1" ht="15" customHeight="1" x14ac:dyDescent="0.2">
      <c r="A15" s="5" t="s">
        <v>189</v>
      </c>
      <c r="B15" s="227"/>
      <c r="C15" s="227"/>
      <c r="D15" s="227"/>
      <c r="E15" s="208" t="s">
        <v>158</v>
      </c>
      <c r="F15" s="227"/>
      <c r="G15" s="227"/>
      <c r="H15" s="208" t="s">
        <v>188</v>
      </c>
      <c r="I15" s="227"/>
      <c r="J15" s="227"/>
      <c r="K15" s="227"/>
      <c r="L15" s="4" t="s">
        <v>170</v>
      </c>
    </row>
    <row r="16" spans="1:12" s="4" customFormat="1" ht="15" customHeight="1" x14ac:dyDescent="0.2">
      <c r="A16" s="7"/>
      <c r="G16" s="5"/>
      <c r="L16" s="4" t="s">
        <v>171</v>
      </c>
    </row>
    <row r="17" spans="1:12" s="4" customFormat="1" ht="15" customHeight="1" x14ac:dyDescent="0.2">
      <c r="A17" s="7" t="s">
        <v>36</v>
      </c>
      <c r="C17" s="212">
        <v>1</v>
      </c>
      <c r="D17" s="186"/>
      <c r="F17" s="5" t="s">
        <v>160</v>
      </c>
      <c r="G17" s="213">
        <v>1</v>
      </c>
      <c r="J17" s="5" t="s">
        <v>190</v>
      </c>
      <c r="K17" s="188"/>
      <c r="L17" s="4" t="s">
        <v>172</v>
      </c>
    </row>
    <row r="18" spans="1:12" s="4" customFormat="1" ht="9" customHeight="1" thickBo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4" t="s">
        <v>173</v>
      </c>
    </row>
    <row r="19" spans="1:12" s="17" customFormat="1" ht="15" customHeight="1" x14ac:dyDescent="0.25">
      <c r="A19" s="1" t="s">
        <v>31</v>
      </c>
      <c r="L19" s="4" t="s">
        <v>174</v>
      </c>
    </row>
    <row r="20" spans="1:12" s="4" customFormat="1" ht="12" customHeight="1" x14ac:dyDescent="0.2">
      <c r="A20" s="4" t="s">
        <v>43</v>
      </c>
      <c r="C20" s="219"/>
      <c r="D20" s="219"/>
      <c r="L20" s="4" t="s">
        <v>175</v>
      </c>
    </row>
    <row r="21" spans="1:12" s="4" customFormat="1" ht="7.5" customHeight="1" x14ac:dyDescent="0.2">
      <c r="L21" s="4" t="s">
        <v>176</v>
      </c>
    </row>
    <row r="22" spans="1:12" s="4" customFormat="1" ht="12" customHeight="1" x14ac:dyDescent="0.2">
      <c r="A22" s="4" t="s">
        <v>192</v>
      </c>
      <c r="C22" s="5" t="s">
        <v>0</v>
      </c>
      <c r="D22" s="189"/>
      <c r="F22" s="5" t="s">
        <v>1</v>
      </c>
      <c r="G22" s="189"/>
      <c r="I22" s="5" t="s">
        <v>2</v>
      </c>
      <c r="J22" s="189"/>
    </row>
    <row r="23" spans="1:12" s="4" customFormat="1" ht="12" customHeight="1" x14ac:dyDescent="0.2">
      <c r="A23" s="4" t="s">
        <v>191</v>
      </c>
      <c r="C23" s="5" t="s">
        <v>0</v>
      </c>
      <c r="D23" s="189"/>
      <c r="F23" s="5" t="s">
        <v>1</v>
      </c>
      <c r="G23" s="190"/>
      <c r="I23" s="5" t="s">
        <v>2</v>
      </c>
      <c r="J23" s="189"/>
    </row>
    <row r="24" spans="1:12" s="4" customFormat="1" ht="12" customHeight="1" x14ac:dyDescent="0.2">
      <c r="A24" s="4" t="s">
        <v>193</v>
      </c>
      <c r="C24" s="5" t="s">
        <v>0</v>
      </c>
      <c r="D24" s="189"/>
      <c r="F24" s="5" t="s">
        <v>1</v>
      </c>
      <c r="G24" s="189"/>
      <c r="I24" s="5" t="s">
        <v>2</v>
      </c>
      <c r="J24" s="189"/>
    </row>
    <row r="25" spans="1:12" s="4" customFormat="1" ht="6" customHeight="1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2" s="17" customFormat="1" ht="15" customHeight="1" x14ac:dyDescent="0.25">
      <c r="A26" s="1" t="s">
        <v>95</v>
      </c>
      <c r="C26" s="35"/>
      <c r="D26" s="35"/>
      <c r="E26" s="1"/>
    </row>
    <row r="27" spans="1:12" s="4" customFormat="1" ht="10.199999999999999" x14ac:dyDescent="0.2">
      <c r="A27" s="4" t="s">
        <v>37</v>
      </c>
    </row>
    <row r="28" spans="1:12" s="4" customFormat="1" ht="10.199999999999999" x14ac:dyDescent="0.2"/>
    <row r="29" spans="1:12" s="4" customFormat="1" ht="10.199999999999999" x14ac:dyDescent="0.2">
      <c r="A29" s="4" t="s">
        <v>194</v>
      </c>
    </row>
    <row r="30" spans="1:12" s="4" customFormat="1" ht="10.199999999999999" x14ac:dyDescent="0.2"/>
    <row r="31" spans="1:12" s="4" customFormat="1" ht="7.5" customHeight="1" thickBo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s="17" customFormat="1" ht="15" customHeight="1" x14ac:dyDescent="0.25">
      <c r="A32" s="1" t="s">
        <v>32</v>
      </c>
    </row>
    <row r="33" spans="1:11" s="4" customFormat="1" ht="15" customHeight="1" x14ac:dyDescent="0.2">
      <c r="A33" s="4" t="s">
        <v>180</v>
      </c>
    </row>
    <row r="34" spans="1:11" s="4" customFormat="1" ht="15" customHeight="1" x14ac:dyDescent="0.2">
      <c r="A34" s="4" t="s">
        <v>96</v>
      </c>
    </row>
    <row r="35" spans="1:11" s="4" customFormat="1" ht="15" customHeight="1" x14ac:dyDescent="0.2">
      <c r="A35" s="4" t="s">
        <v>97</v>
      </c>
    </row>
    <row r="36" spans="1:11" s="4" customFormat="1" ht="15" customHeight="1" x14ac:dyDescent="0.2">
      <c r="C36" s="223" t="s">
        <v>98</v>
      </c>
      <c r="D36" s="223"/>
      <c r="E36" s="221"/>
      <c r="F36" s="221"/>
    </row>
    <row r="37" spans="1:11" s="4" customFormat="1" ht="10.8" thickBot="1" x14ac:dyDescent="0.25">
      <c r="A37" s="6"/>
      <c r="B37" s="6"/>
      <c r="C37" s="6"/>
      <c r="D37" s="6"/>
      <c r="E37" s="222" t="s">
        <v>99</v>
      </c>
      <c r="F37" s="222"/>
      <c r="G37" s="6"/>
      <c r="H37" s="6"/>
      <c r="I37" s="6"/>
      <c r="J37" s="6"/>
      <c r="K37" s="6"/>
    </row>
    <row r="38" spans="1:11" s="17" customFormat="1" ht="15" customHeight="1" x14ac:dyDescent="0.25">
      <c r="A38" s="1" t="s">
        <v>33</v>
      </c>
    </row>
    <row r="39" spans="1:11" s="4" customFormat="1" ht="15" customHeight="1" x14ac:dyDescent="0.2">
      <c r="A39" s="4" t="s">
        <v>100</v>
      </c>
    </row>
    <row r="40" spans="1:11" s="4" customFormat="1" ht="15" customHeight="1" x14ac:dyDescent="0.25">
      <c r="A40" s="4" t="s">
        <v>195</v>
      </c>
      <c r="F40" s="209" t="s">
        <v>177</v>
      </c>
      <c r="G40" s="220"/>
      <c r="H40" s="220"/>
    </row>
    <row r="41" spans="1:11" s="7" customFormat="1" ht="15" customHeight="1" x14ac:dyDescent="0.2">
      <c r="A41" s="189"/>
      <c r="B41" s="7" t="s">
        <v>12</v>
      </c>
      <c r="F41" s="189"/>
      <c r="G41" s="7" t="s">
        <v>15</v>
      </c>
    </row>
    <row r="42" spans="1:11" s="7" customFormat="1" ht="15" customHeight="1" thickBot="1" x14ac:dyDescent="0.25">
      <c r="A42" s="190"/>
      <c r="B42" s="7" t="s">
        <v>13</v>
      </c>
      <c r="F42" s="190"/>
      <c r="G42" s="7" t="s">
        <v>16</v>
      </c>
    </row>
    <row r="43" spans="1:11" s="7" customFormat="1" ht="15" customHeight="1" thickBot="1" x14ac:dyDescent="0.3">
      <c r="A43" s="190"/>
      <c r="B43" s="7" t="s">
        <v>14</v>
      </c>
      <c r="F43" s="190"/>
      <c r="G43" s="7" t="s">
        <v>79</v>
      </c>
      <c r="J43" s="5" t="s">
        <v>181</v>
      </c>
      <c r="K43" s="210">
        <f>SUM(A41,A42,A43,F41,F42,F43)</f>
        <v>0</v>
      </c>
    </row>
    <row r="44" spans="1:11" s="7" customFormat="1" ht="7.5" customHeight="1" thickBo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s="17" customFormat="1" ht="15" customHeight="1" x14ac:dyDescent="0.25">
      <c r="A45" s="1" t="s">
        <v>34</v>
      </c>
    </row>
    <row r="46" spans="1:11" s="4" customFormat="1" ht="10.199999999999999" x14ac:dyDescent="0.2"/>
    <row r="47" spans="1:11" s="4" customFormat="1" ht="10.199999999999999" x14ac:dyDescent="0.2">
      <c r="A47" s="4" t="s">
        <v>101</v>
      </c>
      <c r="F47" s="198"/>
      <c r="G47" s="199"/>
      <c r="H47" s="7"/>
      <c r="K47" s="18"/>
    </row>
    <row r="48" spans="1:11" s="4" customFormat="1" ht="14.25" customHeight="1" x14ac:dyDescent="0.2">
      <c r="F48" s="198"/>
      <c r="G48" s="199"/>
      <c r="H48" s="7"/>
      <c r="K48" s="18"/>
    </row>
    <row r="49" spans="1:11" s="4" customFormat="1" ht="10.199999999999999" x14ac:dyDescent="0.2">
      <c r="F49" s="198"/>
      <c r="G49" s="199"/>
      <c r="H49" s="7"/>
    </row>
    <row r="50" spans="1:11" s="13" customFormat="1" ht="21" customHeight="1" x14ac:dyDescent="0.25">
      <c r="A50" s="13" t="s">
        <v>38</v>
      </c>
      <c r="F50" s="214">
        <v>0</v>
      </c>
      <c r="G50" s="200"/>
      <c r="H50" s="12"/>
      <c r="I50" s="217"/>
      <c r="J50" s="217"/>
      <c r="K50" s="217"/>
    </row>
    <row r="51" spans="1:11" s="13" customFormat="1" ht="21" customHeight="1" x14ac:dyDescent="0.25">
      <c r="A51" s="13" t="s">
        <v>39</v>
      </c>
      <c r="F51" s="214">
        <v>0</v>
      </c>
      <c r="G51" s="200"/>
      <c r="I51" s="217"/>
      <c r="J51" s="217"/>
      <c r="K51" s="217"/>
    </row>
    <row r="52" spans="1:11" s="13" customFormat="1" ht="21" customHeight="1" x14ac:dyDescent="0.25">
      <c r="A52" s="13" t="s">
        <v>40</v>
      </c>
      <c r="F52" s="214"/>
      <c r="G52" s="200"/>
      <c r="I52" s="217"/>
      <c r="J52" s="217"/>
      <c r="K52" s="217"/>
    </row>
    <row r="53" spans="1:11" s="13" customFormat="1" ht="21" customHeight="1" x14ac:dyDescent="0.25">
      <c r="A53" s="13" t="s">
        <v>41</v>
      </c>
      <c r="F53" s="214"/>
      <c r="G53" s="200"/>
      <c r="I53" s="217"/>
      <c r="J53" s="217"/>
      <c r="K53" s="217"/>
    </row>
    <row r="54" spans="1:11" s="13" customFormat="1" ht="21" customHeight="1" x14ac:dyDescent="0.25">
      <c r="A54" s="13" t="s">
        <v>42</v>
      </c>
      <c r="F54" s="214"/>
      <c r="G54" s="200"/>
      <c r="I54" s="217"/>
      <c r="J54" s="217"/>
      <c r="K54" s="217"/>
    </row>
    <row r="55" spans="1:11" s="13" customFormat="1" ht="21" customHeight="1" x14ac:dyDescent="0.25">
      <c r="A55" s="13" t="s">
        <v>102</v>
      </c>
      <c r="F55" s="214"/>
      <c r="G55" s="200"/>
      <c r="I55" s="217"/>
      <c r="J55" s="217"/>
      <c r="K55" s="217"/>
    </row>
    <row r="56" spans="1:11" s="4" customFormat="1" ht="12.75" customHeight="1" x14ac:dyDescent="0.2">
      <c r="A56" s="224" t="s">
        <v>103</v>
      </c>
      <c r="B56" s="224"/>
      <c r="C56" s="224"/>
      <c r="D56" s="224"/>
      <c r="E56" s="224"/>
      <c r="F56" s="198"/>
      <c r="G56" s="199"/>
      <c r="I56" s="7"/>
    </row>
    <row r="57" spans="1:11" s="4" customFormat="1" ht="12.75" customHeight="1" x14ac:dyDescent="0.2">
      <c r="A57" s="224"/>
      <c r="B57" s="224"/>
      <c r="C57" s="224"/>
      <c r="D57" s="224"/>
      <c r="E57" s="224"/>
      <c r="F57" s="198"/>
      <c r="G57" s="199"/>
      <c r="H57" s="218"/>
      <c r="I57" s="218"/>
      <c r="J57" s="218"/>
      <c r="K57" s="218"/>
    </row>
    <row r="58" spans="1:11" ht="13.8" thickBot="1" x14ac:dyDescent="0.3">
      <c r="A58" s="225"/>
      <c r="B58" s="225"/>
      <c r="C58" s="225"/>
      <c r="D58" s="225"/>
      <c r="E58" s="225"/>
      <c r="F58" s="201"/>
      <c r="G58" s="202"/>
      <c r="H58" s="217"/>
      <c r="I58" s="217"/>
      <c r="J58" s="217"/>
      <c r="K58" s="217"/>
    </row>
    <row r="60" spans="1:11" x14ac:dyDescent="0.25">
      <c r="A60" s="39"/>
      <c r="K60" s="40"/>
    </row>
  </sheetData>
  <sheetProtection algorithmName="SHA-512" hashValue="HWSJehV+CP5vyozpAY1etqdiWgzfvV/+4Ho4Rhg8Jb6+auOd8NNRQvZTR417RHo/Uz1M47BpoWgLlI5IfYUnjA==" saltValue="WA94U2OfLtZBBQBz8gRheg==" spinCount="100000" sheet="1" objects="1" scenarios="1" selectLockedCells="1"/>
  <mergeCells count="21">
    <mergeCell ref="C12:K12"/>
    <mergeCell ref="B13:K13"/>
    <mergeCell ref="B14:D14"/>
    <mergeCell ref="I53:K53"/>
    <mergeCell ref="I54:K54"/>
    <mergeCell ref="B15:D15"/>
    <mergeCell ref="F14:G14"/>
    <mergeCell ref="F15:G15"/>
    <mergeCell ref="I14:K14"/>
    <mergeCell ref="I15:K15"/>
    <mergeCell ref="I55:K55"/>
    <mergeCell ref="H57:K58"/>
    <mergeCell ref="C20:D20"/>
    <mergeCell ref="G40:H40"/>
    <mergeCell ref="I50:K50"/>
    <mergeCell ref="I51:K51"/>
    <mergeCell ref="E36:F36"/>
    <mergeCell ref="E37:F37"/>
    <mergeCell ref="C36:D36"/>
    <mergeCell ref="A56:E58"/>
    <mergeCell ref="I52:K52"/>
  </mergeCells>
  <phoneticPr fontId="0" type="noConversion"/>
  <hyperlinks>
    <hyperlink ref="I6" r:id="rId1" xr:uid="{00000000-0004-0000-0000-000000000000}"/>
    <hyperlink ref="I5" r:id="rId2" xr:uid="{00000000-0004-0000-0000-000001000000}"/>
  </hyperlinks>
  <printOptions horizontalCentered="1"/>
  <pageMargins left="0.3" right="0.25" top="0.5" bottom="0.5" header="0.5" footer="0.25"/>
  <pageSetup scale="90" orientation="portrait" horizontalDpi="4294967292" r:id="rId3"/>
  <headerFooter>
    <oddFooter>&amp;L&amp;8CMCA - Form X - Community Newspapers v3.4 (01/2024)&amp;R&amp;8Page 1 of 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16" r:id="rId6" name="Drop Down 624">
              <controlPr locked="0" defaultSize="0" autoLine="0" autoPict="0">
                <anchor moveWithCells="1">
                  <from>
                    <xdr:col>2</xdr:col>
                    <xdr:colOff>0</xdr:colOff>
                    <xdr:row>15</xdr:row>
                    <xdr:rowOff>182880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7" r:id="rId7" name="Drop Down 655">
              <controlPr locked="0" defaultSize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8</xdr:col>
                    <xdr:colOff>22860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8" r:id="rId8" name="Check Box 656">
              <controlPr locked="0" defaultSize="0" autoFill="0" autoLine="0" autoPict="0">
                <anchor moveWithCells="1">
                  <from>
                    <xdr:col>1</xdr:col>
                    <xdr:colOff>480060</xdr:colOff>
                    <xdr:row>25</xdr:row>
                    <xdr:rowOff>175260</xdr:rowOff>
                  </from>
                  <to>
                    <xdr:col>2</xdr:col>
                    <xdr:colOff>746760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9" r:id="rId9" name="Check Box 65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175260</xdr:rowOff>
                  </from>
                  <to>
                    <xdr:col>4</xdr:col>
                    <xdr:colOff>457200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0" r:id="rId10" name="Check Box 658">
              <controlPr locked="0" defaultSize="0" autoFill="0" autoLine="0" autoPict="0">
                <anchor moveWithCells="1">
                  <from>
                    <xdr:col>1</xdr:col>
                    <xdr:colOff>480060</xdr:colOff>
                    <xdr:row>27</xdr:row>
                    <xdr:rowOff>99060</xdr:rowOff>
                  </from>
                  <to>
                    <xdr:col>2</xdr:col>
                    <xdr:colOff>746760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1" r:id="rId11" name="Check Box 659">
              <controlPr locked="0" defaultSize="0" autoFill="0" autoLine="0" autoPict="0">
                <anchor moveWithCells="1">
                  <from>
                    <xdr:col>1</xdr:col>
                    <xdr:colOff>480060</xdr:colOff>
                    <xdr:row>28</xdr:row>
                    <xdr:rowOff>121920</xdr:rowOff>
                  </from>
                  <to>
                    <xdr:col>2</xdr:col>
                    <xdr:colOff>739140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2" r:id="rId12" name="Check Box 660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99060</xdr:rowOff>
                  </from>
                  <to>
                    <xdr:col>4</xdr:col>
                    <xdr:colOff>464820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3" r:id="rId13" name="Check Box 66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129540</xdr:rowOff>
                  </from>
                  <to>
                    <xdr:col>4</xdr:col>
                    <xdr:colOff>464820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4" r:id="rId14" name="Check Box 662">
              <controlPr locked="0"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99060</xdr:rowOff>
                  </from>
                  <to>
                    <xdr:col>6</xdr:col>
                    <xdr:colOff>411480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5" r:id="rId15" name="Check Box 663">
              <controlPr locked="0"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114300</xdr:rowOff>
                  </from>
                  <to>
                    <xdr:col>6</xdr:col>
                    <xdr:colOff>411480</xdr:colOff>
                    <xdr:row>30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6" r:id="rId16" name="Check Box 664">
              <controlPr locked="0" defaultSize="0" autoFill="0" autoLine="0" autoPict="0">
                <anchor moveWithCells="1">
                  <from>
                    <xdr:col>7</xdr:col>
                    <xdr:colOff>22860</xdr:colOff>
                    <xdr:row>27</xdr:row>
                    <xdr:rowOff>99060</xdr:rowOff>
                  </from>
                  <to>
                    <xdr:col>8</xdr:col>
                    <xdr:colOff>579120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7" r:id="rId17" name="Check Box 665">
              <controlPr locked="0" defaultSize="0" autoFill="0" autoLine="0" autoPict="0">
                <anchor moveWithCells="1">
                  <from>
                    <xdr:col>7</xdr:col>
                    <xdr:colOff>22860</xdr:colOff>
                    <xdr:row>28</xdr:row>
                    <xdr:rowOff>114300</xdr:rowOff>
                  </from>
                  <to>
                    <xdr:col>8</xdr:col>
                    <xdr:colOff>579120</xdr:colOff>
                    <xdr:row>30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1" r:id="rId18" name="Option Button 619">
              <controlPr locked="0" defaultSize="0" autoFill="0" autoLine="0" autoPict="0">
                <anchor moveWithCells="1" sizeWithCells="1">
                  <from>
                    <xdr:col>1</xdr:col>
                    <xdr:colOff>60960</xdr:colOff>
                    <xdr:row>8</xdr:row>
                    <xdr:rowOff>0</xdr:rowOff>
                  </from>
                  <to>
                    <xdr:col>2</xdr:col>
                    <xdr:colOff>312420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2" r:id="rId19" name="Option Button 620">
              <controlPr locked="0" defaultSize="0" autoFill="0" autoLine="0" autoPict="0">
                <anchor moveWithCells="1" sizeWithCells="1">
                  <from>
                    <xdr:col>1</xdr:col>
                    <xdr:colOff>60960</xdr:colOff>
                    <xdr:row>8</xdr:row>
                    <xdr:rowOff>190500</xdr:rowOff>
                  </from>
                  <to>
                    <xdr:col>2</xdr:col>
                    <xdr:colOff>441960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3" r:id="rId20" name="Option Button 621">
              <controlPr locked="0" defaultSize="0" autoFill="0" autoLine="0" autoPict="0">
                <anchor moveWithCells="1" sizeWithCells="1">
                  <from>
                    <xdr:col>1</xdr:col>
                    <xdr:colOff>60960</xdr:colOff>
                    <xdr:row>9</xdr:row>
                    <xdr:rowOff>182880</xdr:rowOff>
                  </from>
                  <to>
                    <xdr:col>2</xdr:col>
                    <xdr:colOff>441960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4" r:id="rId21" name="Option Button 622">
              <controlPr locked="0" defaultSize="0" autoFill="0" autoLine="0" autoPict="0">
                <anchor moveWithCells="1" sizeWithCells="1">
                  <from>
                    <xdr:col>2</xdr:col>
                    <xdr:colOff>373380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5" r:id="rId22" name="Option Button 623">
              <controlPr locked="0" defaultSize="0" autoFill="0" autoLine="0" autoPict="0">
                <anchor moveWithCells="1" sizeWithCells="1">
                  <from>
                    <xdr:col>2</xdr:col>
                    <xdr:colOff>373380</xdr:colOff>
                    <xdr:row>8</xdr:row>
                    <xdr:rowOff>190500</xdr:rowOff>
                  </from>
                  <to>
                    <xdr:col>4</xdr:col>
                    <xdr:colOff>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0" r:id="rId23" name="Option Button 688">
              <controlPr locked="0" defaultSize="0" autoFill="0" autoLine="0" autoPict="0">
                <anchor moveWithCells="1">
                  <from>
                    <xdr:col>5</xdr:col>
                    <xdr:colOff>106680</xdr:colOff>
                    <xdr:row>46</xdr:row>
                    <xdr:rowOff>0</xdr:rowOff>
                  </from>
                  <to>
                    <xdr:col>10</xdr:col>
                    <xdr:colOff>556260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1" r:id="rId24" name="Option Button 689">
              <controlPr locked="0" defaultSize="0" autoFill="0" autoLine="0" autoPict="0">
                <anchor moveWithCells="1">
                  <from>
                    <xdr:col>5</xdr:col>
                    <xdr:colOff>106680</xdr:colOff>
                    <xdr:row>47</xdr:row>
                    <xdr:rowOff>7620</xdr:rowOff>
                  </from>
                  <to>
                    <xdr:col>10</xdr:col>
                    <xdr:colOff>556260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7" r:id="rId25" name="Group Box 715">
              <controlPr defaultSize="0" autoFill="0" autoPict="0">
                <anchor moveWithCells="1">
                  <from>
                    <xdr:col>5</xdr:col>
                    <xdr:colOff>38100</xdr:colOff>
                    <xdr:row>45</xdr:row>
                    <xdr:rowOff>68580</xdr:rowOff>
                  </from>
                  <to>
                    <xdr:col>10</xdr:col>
                    <xdr:colOff>861060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8" r:id="rId26" name="Option Button 716">
              <controlPr locked="0" defaultSize="0" autoFill="0" autoLine="0" autoPict="0">
                <anchor moveWithCells="1">
                  <from>
                    <xdr:col>4</xdr:col>
                    <xdr:colOff>601980</xdr:colOff>
                    <xdr:row>49</xdr:row>
                    <xdr:rowOff>0</xdr:rowOff>
                  </from>
                  <to>
                    <xdr:col>5</xdr:col>
                    <xdr:colOff>419100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" r:id="rId27" name="Option Button 717">
              <controlPr locked="0" defaultSize="0" autoFill="0" autoLine="0" autoPict="0">
                <anchor moveWithCells="1">
                  <from>
                    <xdr:col>5</xdr:col>
                    <xdr:colOff>480060</xdr:colOff>
                    <xdr:row>48</xdr:row>
                    <xdr:rowOff>121920</xdr:rowOff>
                  </from>
                  <to>
                    <xdr:col>7</xdr:col>
                    <xdr:colOff>403860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" r:id="rId28" name="Group Box 718">
              <controlPr defaultSize="0" autoFill="0" autoPict="0">
                <anchor moveWithCells="1">
                  <from>
                    <xdr:col>4</xdr:col>
                    <xdr:colOff>457200</xdr:colOff>
                    <xdr:row>48</xdr:row>
                    <xdr:rowOff>83820</xdr:rowOff>
                  </from>
                  <to>
                    <xdr:col>7</xdr:col>
                    <xdr:colOff>426720</xdr:colOff>
                    <xdr:row>49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4" r:id="rId29" name="Option Button 722">
              <controlPr locked="0" defaultSize="0" autoFill="0" autoLine="0" autoPict="0">
                <anchor moveWithCells="1">
                  <from>
                    <xdr:col>4</xdr:col>
                    <xdr:colOff>601980</xdr:colOff>
                    <xdr:row>49</xdr:row>
                    <xdr:rowOff>251460</xdr:rowOff>
                  </from>
                  <to>
                    <xdr:col>5</xdr:col>
                    <xdr:colOff>457200</xdr:colOff>
                    <xdr:row>50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5" r:id="rId30" name="Option Button 723">
              <controlPr locked="0" defaultSize="0" autoFill="0" autoLine="0" autoPict="0">
                <anchor moveWithCells="1">
                  <from>
                    <xdr:col>5</xdr:col>
                    <xdr:colOff>480060</xdr:colOff>
                    <xdr:row>49</xdr:row>
                    <xdr:rowOff>259080</xdr:rowOff>
                  </from>
                  <to>
                    <xdr:col>7</xdr:col>
                    <xdr:colOff>373380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6" r:id="rId31" name="Group Box 724">
              <controlPr defaultSize="0" autoFill="0" autoPict="0">
                <anchor moveWithCells="1">
                  <from>
                    <xdr:col>4</xdr:col>
                    <xdr:colOff>457200</xdr:colOff>
                    <xdr:row>49</xdr:row>
                    <xdr:rowOff>220980</xdr:rowOff>
                  </from>
                  <to>
                    <xdr:col>7</xdr:col>
                    <xdr:colOff>411480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7" r:id="rId32" name="Option Button 725">
              <controlPr locked="0" defaultSize="0" autoFill="0" autoLine="0" autoPict="0">
                <anchor moveWithCells="1">
                  <from>
                    <xdr:col>4</xdr:col>
                    <xdr:colOff>601980</xdr:colOff>
                    <xdr:row>50</xdr:row>
                    <xdr:rowOff>251460</xdr:rowOff>
                  </from>
                  <to>
                    <xdr:col>5</xdr:col>
                    <xdr:colOff>403860</xdr:colOff>
                    <xdr:row>51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8" r:id="rId33" name="Option Button 726">
              <controlPr locked="0" defaultSize="0" autoFill="0" autoLine="0" autoPict="0">
                <anchor moveWithCells="1">
                  <from>
                    <xdr:col>5</xdr:col>
                    <xdr:colOff>480060</xdr:colOff>
                    <xdr:row>50</xdr:row>
                    <xdr:rowOff>251460</xdr:rowOff>
                  </from>
                  <to>
                    <xdr:col>7</xdr:col>
                    <xdr:colOff>182880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9" r:id="rId34" name="Group Box 727">
              <controlPr defaultSize="0" autoFill="0" autoPict="0">
                <anchor moveWithCells="1">
                  <from>
                    <xdr:col>4</xdr:col>
                    <xdr:colOff>457200</xdr:colOff>
                    <xdr:row>50</xdr:row>
                    <xdr:rowOff>228600</xdr:rowOff>
                  </from>
                  <to>
                    <xdr:col>7</xdr:col>
                    <xdr:colOff>411480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0" r:id="rId35" name="Option Button 728">
              <controlPr locked="0" defaultSize="0" autoFill="0" autoLine="0" autoPict="0">
                <anchor moveWithCells="1">
                  <from>
                    <xdr:col>4</xdr:col>
                    <xdr:colOff>601980</xdr:colOff>
                    <xdr:row>52</xdr:row>
                    <xdr:rowOff>0</xdr:rowOff>
                  </from>
                  <to>
                    <xdr:col>5</xdr:col>
                    <xdr:colOff>365760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1" r:id="rId36" name="Option Button 729">
              <controlPr locked="0" defaultSize="0" autoFill="0" autoLine="0" autoPict="0">
                <anchor moveWithCells="1">
                  <from>
                    <xdr:col>5</xdr:col>
                    <xdr:colOff>480060</xdr:colOff>
                    <xdr:row>52</xdr:row>
                    <xdr:rowOff>22860</xdr:rowOff>
                  </from>
                  <to>
                    <xdr:col>7</xdr:col>
                    <xdr:colOff>365760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2" r:id="rId37" name="Group Box 730">
              <controlPr defaultSize="0" autoFill="0" autoPict="0">
                <anchor moveWithCells="1">
                  <from>
                    <xdr:col>4</xdr:col>
                    <xdr:colOff>457200</xdr:colOff>
                    <xdr:row>51</xdr:row>
                    <xdr:rowOff>236220</xdr:rowOff>
                  </from>
                  <to>
                    <xdr:col>7</xdr:col>
                    <xdr:colOff>419100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3" r:id="rId38" name="Option Button 731">
              <controlPr locked="0" defaultSize="0" autoFill="0" autoLine="0" autoPict="0">
                <anchor moveWithCells="1">
                  <from>
                    <xdr:col>4</xdr:col>
                    <xdr:colOff>594360</xdr:colOff>
                    <xdr:row>53</xdr:row>
                    <xdr:rowOff>0</xdr:rowOff>
                  </from>
                  <to>
                    <xdr:col>5</xdr:col>
                    <xdr:colOff>342900</xdr:colOff>
                    <xdr:row>53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4" r:id="rId39" name="Option Button 732">
              <controlPr locked="0" defaultSize="0" autoFill="0" autoLine="0" autoPict="0">
                <anchor moveWithCells="1">
                  <from>
                    <xdr:col>5</xdr:col>
                    <xdr:colOff>480060</xdr:colOff>
                    <xdr:row>53</xdr:row>
                    <xdr:rowOff>0</xdr:rowOff>
                  </from>
                  <to>
                    <xdr:col>7</xdr:col>
                    <xdr:colOff>175260</xdr:colOff>
                    <xdr:row>53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5" r:id="rId40" name="Group Box 733">
              <controlPr defaultSize="0" autoFill="0" autoPict="0">
                <anchor moveWithCells="1">
                  <from>
                    <xdr:col>4</xdr:col>
                    <xdr:colOff>457200</xdr:colOff>
                    <xdr:row>52</xdr:row>
                    <xdr:rowOff>236220</xdr:rowOff>
                  </from>
                  <to>
                    <xdr:col>7</xdr:col>
                    <xdr:colOff>403860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6" r:id="rId41" name="Option Button 734">
              <controlPr locked="0" defaultSize="0" autoFill="0" autoLine="0" autoPict="0">
                <anchor moveWithCells="1">
                  <from>
                    <xdr:col>4</xdr:col>
                    <xdr:colOff>601980</xdr:colOff>
                    <xdr:row>54</xdr:row>
                    <xdr:rowOff>0</xdr:rowOff>
                  </from>
                  <to>
                    <xdr:col>5</xdr:col>
                    <xdr:colOff>381000</xdr:colOff>
                    <xdr:row>54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7" r:id="rId42" name="Option Button 735">
              <controlPr locked="0" defaultSize="0" autoFill="0" autoLine="0" autoPict="0">
                <anchor moveWithCells="1">
                  <from>
                    <xdr:col>5</xdr:col>
                    <xdr:colOff>480060</xdr:colOff>
                    <xdr:row>53</xdr:row>
                    <xdr:rowOff>251460</xdr:rowOff>
                  </from>
                  <to>
                    <xdr:col>7</xdr:col>
                    <xdr:colOff>220980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8" r:id="rId43" name="Group Box 736">
              <controlPr defaultSize="0" autoFill="0" autoPict="0">
                <anchor moveWithCells="1">
                  <from>
                    <xdr:col>4</xdr:col>
                    <xdr:colOff>457200</xdr:colOff>
                    <xdr:row>53</xdr:row>
                    <xdr:rowOff>236220</xdr:rowOff>
                  </from>
                  <to>
                    <xdr:col>7</xdr:col>
                    <xdr:colOff>403860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9" r:id="rId44" name="Option Button 737">
              <controlPr locked="0" defaultSize="0" autoFill="0" autoLine="0" autoPict="0">
                <anchor moveWithCells="1">
                  <from>
                    <xdr:col>4</xdr:col>
                    <xdr:colOff>601980</xdr:colOff>
                    <xdr:row>55</xdr:row>
                    <xdr:rowOff>7620</xdr:rowOff>
                  </from>
                  <to>
                    <xdr:col>5</xdr:col>
                    <xdr:colOff>381000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0" r:id="rId45" name="Option Button 738">
              <controlPr locked="0" defaultSize="0" autoFill="0" autoLine="0" autoPict="0">
                <anchor moveWithCells="1">
                  <from>
                    <xdr:col>5</xdr:col>
                    <xdr:colOff>480060</xdr:colOff>
                    <xdr:row>55</xdr:row>
                    <xdr:rowOff>30480</xdr:rowOff>
                  </from>
                  <to>
                    <xdr:col>9</xdr:col>
                    <xdr:colOff>464820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1" r:id="rId46" name="Group Box 739">
              <controlPr defaultSize="0" autoFill="0" autoPict="0">
                <anchor moveWithCells="1">
                  <from>
                    <xdr:col>4</xdr:col>
                    <xdr:colOff>457200</xdr:colOff>
                    <xdr:row>54</xdr:row>
                    <xdr:rowOff>228600</xdr:rowOff>
                  </from>
                  <to>
                    <xdr:col>10</xdr:col>
                    <xdr:colOff>7620</xdr:colOff>
                    <xdr:row>56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2" r:id="rId47" name="Group Box 740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160020</xdr:rowOff>
                  </from>
                  <to>
                    <xdr:col>4</xdr:col>
                    <xdr:colOff>83820</xdr:colOff>
                    <xdr:row>10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46"/>
  <sheetViews>
    <sheetView view="pageLayout" zoomScaleNormal="100" workbookViewId="0">
      <selection activeCell="B7" sqref="B7"/>
    </sheetView>
  </sheetViews>
  <sheetFormatPr defaultColWidth="9.109375" defaultRowHeight="10.199999999999999" x14ac:dyDescent="0.25"/>
  <cols>
    <col min="1" max="1" width="2.88671875" style="8" customWidth="1"/>
    <col min="2" max="2" width="30.88671875" style="8" customWidth="1"/>
    <col min="3" max="3" width="13.5546875" style="8" customWidth="1"/>
    <col min="4" max="4" width="1.33203125" style="9" customWidth="1"/>
    <col min="5" max="5" width="10" style="9" customWidth="1"/>
    <col min="6" max="12" width="9.5546875" style="9" customWidth="1"/>
    <col min="13" max="13" width="2.6640625" style="9" customWidth="1"/>
    <col min="14" max="21" width="10" style="9" customWidth="1"/>
    <col min="22" max="22" width="1.6640625" style="9" customWidth="1"/>
    <col min="23" max="24" width="9.88671875" style="9" customWidth="1"/>
    <col min="25" max="25" width="10" style="9" customWidth="1"/>
    <col min="26" max="26" width="4.109375" style="9" customWidth="1"/>
    <col min="27" max="27" width="10" style="9" customWidth="1"/>
    <col min="28" max="16384" width="9.109375" style="9"/>
  </cols>
  <sheetData>
    <row r="1" spans="1:27" s="13" customFormat="1" ht="17.399999999999999" x14ac:dyDescent="0.3">
      <c r="A1" s="12"/>
      <c r="B1" s="211"/>
      <c r="C1" s="12"/>
      <c r="L1" s="15" t="s">
        <v>178</v>
      </c>
      <c r="M1" s="15"/>
      <c r="N1" s="179" t="s">
        <v>135</v>
      </c>
      <c r="O1" s="1"/>
    </row>
    <row r="2" spans="1:27" s="13" customFormat="1" ht="13.2" x14ac:dyDescent="0.25">
      <c r="A2" s="12"/>
      <c r="B2" s="12"/>
      <c r="C2" s="12"/>
      <c r="N2" s="17" t="s">
        <v>214</v>
      </c>
      <c r="O2" s="17"/>
    </row>
    <row r="3" spans="1:27" s="13" customFormat="1" ht="13.2" x14ac:dyDescent="0.25">
      <c r="A3" s="12"/>
      <c r="B3" s="12"/>
      <c r="C3" s="12"/>
      <c r="N3" s="17"/>
      <c r="O3" s="17"/>
    </row>
    <row r="4" spans="1:27" s="13" customFormat="1" ht="10.8" thickBot="1" x14ac:dyDescent="0.3">
      <c r="A4" s="12"/>
      <c r="B4" s="12"/>
      <c r="C4" s="1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AA4" s="14"/>
    </row>
    <row r="5" spans="1:27" s="11" customFormat="1" ht="13.8" thickBot="1" x14ac:dyDescent="0.3">
      <c r="A5" s="231" t="s">
        <v>44</v>
      </c>
      <c r="B5" s="231"/>
      <c r="C5" s="57"/>
      <c r="D5" s="10"/>
      <c r="E5" s="228" t="s">
        <v>5</v>
      </c>
      <c r="F5" s="229"/>
      <c r="G5" s="229"/>
      <c r="H5" s="229"/>
      <c r="I5" s="229"/>
      <c r="J5" s="229"/>
      <c r="K5" s="229"/>
      <c r="L5" s="230"/>
      <c r="M5" s="191"/>
      <c r="N5" s="228" t="s">
        <v>4</v>
      </c>
      <c r="O5" s="229"/>
      <c r="P5" s="229"/>
      <c r="Q5" s="229"/>
      <c r="R5" s="229"/>
      <c r="S5" s="229"/>
      <c r="T5" s="229"/>
      <c r="U5" s="16"/>
      <c r="V5" s="10"/>
      <c r="W5" s="228" t="s">
        <v>6</v>
      </c>
      <c r="X5" s="229"/>
      <c r="Y5" s="230"/>
      <c r="AA5" s="34" t="s">
        <v>7</v>
      </c>
    </row>
    <row r="6" spans="1:27" s="22" customFormat="1" ht="51.75" customHeight="1" x14ac:dyDescent="0.25">
      <c r="A6" s="232" t="s">
        <v>209</v>
      </c>
      <c r="B6" s="233"/>
      <c r="C6" s="234"/>
      <c r="D6" s="58"/>
      <c r="E6" s="30" t="s">
        <v>17</v>
      </c>
      <c r="F6" s="28" t="s">
        <v>18</v>
      </c>
      <c r="G6" s="28" t="s">
        <v>19</v>
      </c>
      <c r="H6" s="28" t="s">
        <v>20</v>
      </c>
      <c r="I6" s="27" t="s">
        <v>21</v>
      </c>
      <c r="J6" s="27" t="s">
        <v>22</v>
      </c>
      <c r="K6" s="27" t="s">
        <v>87</v>
      </c>
      <c r="L6" s="31" t="s">
        <v>80</v>
      </c>
      <c r="M6" s="32"/>
      <c r="N6" s="30" t="s">
        <v>82</v>
      </c>
      <c r="O6" s="29" t="s">
        <v>83</v>
      </c>
      <c r="P6" s="28" t="s">
        <v>84</v>
      </c>
      <c r="Q6" s="28" t="s">
        <v>85</v>
      </c>
      <c r="R6" s="27" t="s">
        <v>86</v>
      </c>
      <c r="S6" s="27" t="s">
        <v>88</v>
      </c>
      <c r="T6" s="27" t="s">
        <v>89</v>
      </c>
      <c r="U6" s="26" t="s">
        <v>93</v>
      </c>
      <c r="V6" s="21"/>
      <c r="W6" s="25" t="s">
        <v>90</v>
      </c>
      <c r="X6" s="24" t="s">
        <v>94</v>
      </c>
      <c r="Y6" s="23" t="s">
        <v>91</v>
      </c>
      <c r="AA6" s="32" t="s">
        <v>92</v>
      </c>
    </row>
    <row r="7" spans="1:27" s="61" customFormat="1" ht="20.100000000000001" customHeight="1" x14ac:dyDescent="0.25">
      <c r="A7" s="59">
        <v>1</v>
      </c>
      <c r="B7" s="60"/>
      <c r="C7" s="194"/>
      <c r="E7" s="62"/>
      <c r="F7" s="63"/>
      <c r="G7" s="63"/>
      <c r="H7" s="63"/>
      <c r="I7" s="64" t="s">
        <v>81</v>
      </c>
      <c r="J7" s="64" t="s">
        <v>81</v>
      </c>
      <c r="K7" s="64" t="s">
        <v>81</v>
      </c>
      <c r="L7" s="65">
        <f>SUM(E7:K7)</f>
        <v>0</v>
      </c>
      <c r="M7" s="59">
        <v>1</v>
      </c>
      <c r="N7" s="62"/>
      <c r="O7" s="66" t="s">
        <v>81</v>
      </c>
      <c r="P7" s="63" t="s">
        <v>81</v>
      </c>
      <c r="Q7" s="63" t="s">
        <v>81</v>
      </c>
      <c r="R7" s="64" t="s">
        <v>81</v>
      </c>
      <c r="S7" s="64"/>
      <c r="T7" s="67">
        <f>SUM(N7:S7)</f>
        <v>0</v>
      </c>
      <c r="U7" s="180">
        <f t="shared" ref="U7:U20" si="0">T7+L7</f>
        <v>0</v>
      </c>
      <c r="W7" s="68"/>
      <c r="X7" s="69">
        <f>+U7+W7</f>
        <v>0</v>
      </c>
      <c r="Y7" s="70"/>
      <c r="AA7" s="71" t="s">
        <v>81</v>
      </c>
    </row>
    <row r="8" spans="1:27" s="61" customFormat="1" ht="20.100000000000001" customHeight="1" x14ac:dyDescent="0.25">
      <c r="A8" s="59">
        <v>2</v>
      </c>
      <c r="B8" s="60"/>
      <c r="C8" s="194"/>
      <c r="E8" s="62"/>
      <c r="F8" s="63"/>
      <c r="G8" s="63"/>
      <c r="H8" s="63"/>
      <c r="I8" s="64"/>
      <c r="J8" s="64"/>
      <c r="K8" s="64"/>
      <c r="L8" s="65">
        <f t="shared" ref="L8:L37" si="1">SUM(E8:K8)</f>
        <v>0</v>
      </c>
      <c r="M8" s="59">
        <v>2</v>
      </c>
      <c r="N8" s="62"/>
      <c r="O8" s="66"/>
      <c r="P8" s="63"/>
      <c r="Q8" s="63"/>
      <c r="R8" s="64"/>
      <c r="S8" s="64"/>
      <c r="T8" s="67">
        <f t="shared" ref="T8:T20" si="2">SUM(N8:S8)</f>
        <v>0</v>
      </c>
      <c r="U8" s="180">
        <f t="shared" si="0"/>
        <v>0</v>
      </c>
      <c r="W8" s="68"/>
      <c r="X8" s="69">
        <f t="shared" ref="X8:X20" si="3">+U8+W8</f>
        <v>0</v>
      </c>
      <c r="Y8" s="70"/>
      <c r="AA8" s="71"/>
    </row>
    <row r="9" spans="1:27" s="61" customFormat="1" ht="20.100000000000001" customHeight="1" x14ac:dyDescent="0.25">
      <c r="A9" s="59">
        <v>3</v>
      </c>
      <c r="B9" s="193"/>
      <c r="C9" s="194"/>
      <c r="E9" s="62"/>
      <c r="F9" s="63"/>
      <c r="G9" s="63"/>
      <c r="H9" s="63"/>
      <c r="I9" s="64"/>
      <c r="J9" s="64"/>
      <c r="K9" s="64"/>
      <c r="L9" s="65">
        <f t="shared" si="1"/>
        <v>0</v>
      </c>
      <c r="M9" s="59">
        <v>3</v>
      </c>
      <c r="N9" s="62"/>
      <c r="O9" s="66"/>
      <c r="P9" s="63"/>
      <c r="Q9" s="63"/>
      <c r="R9" s="64"/>
      <c r="S9" s="64"/>
      <c r="T9" s="67">
        <f t="shared" si="2"/>
        <v>0</v>
      </c>
      <c r="U9" s="180">
        <f t="shared" si="0"/>
        <v>0</v>
      </c>
      <c r="W9" s="68"/>
      <c r="X9" s="69">
        <f t="shared" si="3"/>
        <v>0</v>
      </c>
      <c r="Y9" s="70"/>
      <c r="AA9" s="71"/>
    </row>
    <row r="10" spans="1:27" s="61" customFormat="1" ht="20.100000000000001" customHeight="1" x14ac:dyDescent="0.25">
      <c r="A10" s="59">
        <v>4</v>
      </c>
      <c r="B10" s="60"/>
      <c r="C10" s="194"/>
      <c r="E10" s="62"/>
      <c r="F10" s="63"/>
      <c r="G10" s="63"/>
      <c r="H10" s="63"/>
      <c r="I10" s="64"/>
      <c r="J10" s="64"/>
      <c r="K10" s="64"/>
      <c r="L10" s="65">
        <f t="shared" si="1"/>
        <v>0</v>
      </c>
      <c r="M10" s="59">
        <v>4</v>
      </c>
      <c r="N10" s="62"/>
      <c r="O10" s="66"/>
      <c r="P10" s="63"/>
      <c r="Q10" s="63"/>
      <c r="R10" s="64"/>
      <c r="S10" s="64"/>
      <c r="T10" s="67">
        <f t="shared" si="2"/>
        <v>0</v>
      </c>
      <c r="U10" s="180">
        <f t="shared" si="0"/>
        <v>0</v>
      </c>
      <c r="W10" s="68"/>
      <c r="X10" s="69">
        <f t="shared" si="3"/>
        <v>0</v>
      </c>
      <c r="Y10" s="70"/>
      <c r="AA10" s="71"/>
    </row>
    <row r="11" spans="1:27" s="61" customFormat="1" ht="20.100000000000001" customHeight="1" x14ac:dyDescent="0.25">
      <c r="A11" s="59">
        <v>5</v>
      </c>
      <c r="B11" s="60"/>
      <c r="C11" s="194"/>
      <c r="E11" s="62"/>
      <c r="F11" s="63"/>
      <c r="G11" s="63"/>
      <c r="H11" s="63"/>
      <c r="I11" s="64"/>
      <c r="J11" s="64"/>
      <c r="K11" s="64"/>
      <c r="L11" s="65">
        <f t="shared" si="1"/>
        <v>0</v>
      </c>
      <c r="M11" s="59">
        <v>5</v>
      </c>
      <c r="N11" s="62"/>
      <c r="O11" s="66"/>
      <c r="P11" s="63"/>
      <c r="Q11" s="63"/>
      <c r="R11" s="64"/>
      <c r="S11" s="64"/>
      <c r="T11" s="67">
        <f t="shared" si="2"/>
        <v>0</v>
      </c>
      <c r="U11" s="180">
        <f t="shared" si="0"/>
        <v>0</v>
      </c>
      <c r="W11" s="68"/>
      <c r="X11" s="69">
        <f t="shared" si="3"/>
        <v>0</v>
      </c>
      <c r="Y11" s="70"/>
      <c r="AA11" s="71"/>
    </row>
    <row r="12" spans="1:27" s="61" customFormat="1" ht="20.100000000000001" customHeight="1" x14ac:dyDescent="0.25">
      <c r="A12" s="59">
        <v>6</v>
      </c>
      <c r="B12" s="60"/>
      <c r="C12" s="194"/>
      <c r="E12" s="62"/>
      <c r="F12" s="63"/>
      <c r="G12" s="63"/>
      <c r="H12" s="63"/>
      <c r="I12" s="64"/>
      <c r="J12" s="64"/>
      <c r="K12" s="64"/>
      <c r="L12" s="65">
        <f t="shared" si="1"/>
        <v>0</v>
      </c>
      <c r="M12" s="59">
        <v>6</v>
      </c>
      <c r="N12" s="62"/>
      <c r="O12" s="66"/>
      <c r="P12" s="63"/>
      <c r="Q12" s="63"/>
      <c r="R12" s="64"/>
      <c r="S12" s="64"/>
      <c r="T12" s="67">
        <f t="shared" si="2"/>
        <v>0</v>
      </c>
      <c r="U12" s="180">
        <f t="shared" si="0"/>
        <v>0</v>
      </c>
      <c r="W12" s="68"/>
      <c r="X12" s="69">
        <f t="shared" si="3"/>
        <v>0</v>
      </c>
      <c r="Y12" s="70"/>
      <c r="AA12" s="71"/>
    </row>
    <row r="13" spans="1:27" s="61" customFormat="1" ht="20.100000000000001" customHeight="1" x14ac:dyDescent="0.25">
      <c r="A13" s="59">
        <v>7</v>
      </c>
      <c r="B13" s="60"/>
      <c r="C13" s="194"/>
      <c r="E13" s="62"/>
      <c r="F13" s="63"/>
      <c r="G13" s="63"/>
      <c r="H13" s="63"/>
      <c r="I13" s="64"/>
      <c r="J13" s="64"/>
      <c r="K13" s="64"/>
      <c r="L13" s="65">
        <f t="shared" si="1"/>
        <v>0</v>
      </c>
      <c r="M13" s="59">
        <v>7</v>
      </c>
      <c r="N13" s="62"/>
      <c r="O13" s="66"/>
      <c r="P13" s="63"/>
      <c r="Q13" s="63"/>
      <c r="R13" s="64"/>
      <c r="S13" s="64"/>
      <c r="T13" s="67">
        <f t="shared" si="2"/>
        <v>0</v>
      </c>
      <c r="U13" s="180">
        <f t="shared" si="0"/>
        <v>0</v>
      </c>
      <c r="W13" s="68"/>
      <c r="X13" s="69">
        <f t="shared" si="3"/>
        <v>0</v>
      </c>
      <c r="Y13" s="70"/>
      <c r="AA13" s="71"/>
    </row>
    <row r="14" spans="1:27" s="61" customFormat="1" ht="20.100000000000001" customHeight="1" x14ac:dyDescent="0.25">
      <c r="A14" s="59">
        <v>8</v>
      </c>
      <c r="B14" s="60"/>
      <c r="C14" s="194"/>
      <c r="E14" s="62"/>
      <c r="F14" s="63"/>
      <c r="G14" s="63"/>
      <c r="H14" s="63"/>
      <c r="I14" s="64"/>
      <c r="J14" s="64"/>
      <c r="K14" s="64"/>
      <c r="L14" s="65">
        <f t="shared" si="1"/>
        <v>0</v>
      </c>
      <c r="M14" s="59">
        <v>8</v>
      </c>
      <c r="N14" s="62"/>
      <c r="O14" s="66"/>
      <c r="P14" s="63"/>
      <c r="Q14" s="63"/>
      <c r="R14" s="64"/>
      <c r="S14" s="64"/>
      <c r="T14" s="67">
        <f t="shared" si="2"/>
        <v>0</v>
      </c>
      <c r="U14" s="180">
        <f t="shared" si="0"/>
        <v>0</v>
      </c>
      <c r="W14" s="68"/>
      <c r="X14" s="69">
        <f t="shared" si="3"/>
        <v>0</v>
      </c>
      <c r="Y14" s="70"/>
      <c r="AA14" s="71"/>
    </row>
    <row r="15" spans="1:27" s="61" customFormat="1" ht="20.100000000000001" customHeight="1" x14ac:dyDescent="0.25">
      <c r="A15" s="59">
        <v>9</v>
      </c>
      <c r="B15" s="60"/>
      <c r="C15" s="194"/>
      <c r="E15" s="62"/>
      <c r="F15" s="63"/>
      <c r="G15" s="63"/>
      <c r="H15" s="63"/>
      <c r="I15" s="64"/>
      <c r="J15" s="64"/>
      <c r="K15" s="64"/>
      <c r="L15" s="65">
        <f t="shared" si="1"/>
        <v>0</v>
      </c>
      <c r="M15" s="59">
        <v>9</v>
      </c>
      <c r="N15" s="62"/>
      <c r="O15" s="66"/>
      <c r="P15" s="63"/>
      <c r="Q15" s="63"/>
      <c r="R15" s="64"/>
      <c r="S15" s="64"/>
      <c r="T15" s="67">
        <f t="shared" si="2"/>
        <v>0</v>
      </c>
      <c r="U15" s="180">
        <f t="shared" si="0"/>
        <v>0</v>
      </c>
      <c r="W15" s="68"/>
      <c r="X15" s="69">
        <f t="shared" si="3"/>
        <v>0</v>
      </c>
      <c r="Y15" s="70"/>
      <c r="AA15" s="71"/>
    </row>
    <row r="16" spans="1:27" s="61" customFormat="1" ht="20.100000000000001" customHeight="1" x14ac:dyDescent="0.25">
      <c r="A16" s="59">
        <v>10</v>
      </c>
      <c r="B16" s="60"/>
      <c r="C16" s="194"/>
      <c r="E16" s="62"/>
      <c r="F16" s="63"/>
      <c r="G16" s="63"/>
      <c r="H16" s="63"/>
      <c r="I16" s="64"/>
      <c r="J16" s="64"/>
      <c r="K16" s="64"/>
      <c r="L16" s="65">
        <f t="shared" si="1"/>
        <v>0</v>
      </c>
      <c r="M16" s="59">
        <v>10</v>
      </c>
      <c r="N16" s="62"/>
      <c r="O16" s="66"/>
      <c r="P16" s="63"/>
      <c r="Q16" s="63"/>
      <c r="R16" s="64"/>
      <c r="S16" s="64"/>
      <c r="T16" s="67">
        <f t="shared" si="2"/>
        <v>0</v>
      </c>
      <c r="U16" s="180">
        <f t="shared" si="0"/>
        <v>0</v>
      </c>
      <c r="W16" s="68"/>
      <c r="X16" s="69">
        <f t="shared" si="3"/>
        <v>0</v>
      </c>
      <c r="Y16" s="70"/>
      <c r="AA16" s="71"/>
    </row>
    <row r="17" spans="1:27" s="61" customFormat="1" ht="20.100000000000001" customHeight="1" x14ac:dyDescent="0.25">
      <c r="A17" s="59">
        <v>11</v>
      </c>
      <c r="B17" s="60"/>
      <c r="C17" s="194"/>
      <c r="E17" s="62"/>
      <c r="F17" s="63"/>
      <c r="G17" s="63"/>
      <c r="H17" s="63"/>
      <c r="I17" s="64"/>
      <c r="J17" s="64"/>
      <c r="K17" s="64"/>
      <c r="L17" s="65">
        <f t="shared" si="1"/>
        <v>0</v>
      </c>
      <c r="M17" s="59">
        <v>11</v>
      </c>
      <c r="N17" s="62"/>
      <c r="O17" s="66"/>
      <c r="P17" s="63"/>
      <c r="Q17" s="63"/>
      <c r="R17" s="64"/>
      <c r="S17" s="64"/>
      <c r="T17" s="67">
        <f t="shared" si="2"/>
        <v>0</v>
      </c>
      <c r="U17" s="180">
        <f t="shared" si="0"/>
        <v>0</v>
      </c>
      <c r="W17" s="68"/>
      <c r="X17" s="69">
        <f t="shared" si="3"/>
        <v>0</v>
      </c>
      <c r="Y17" s="70"/>
      <c r="AA17" s="71"/>
    </row>
    <row r="18" spans="1:27" s="61" customFormat="1" ht="20.100000000000001" customHeight="1" x14ac:dyDescent="0.25">
      <c r="A18" s="59">
        <v>12</v>
      </c>
      <c r="B18" s="60"/>
      <c r="C18" s="194"/>
      <c r="E18" s="62"/>
      <c r="F18" s="63"/>
      <c r="G18" s="63"/>
      <c r="H18" s="63"/>
      <c r="I18" s="64"/>
      <c r="J18" s="64"/>
      <c r="K18" s="64"/>
      <c r="L18" s="65">
        <f t="shared" si="1"/>
        <v>0</v>
      </c>
      <c r="M18" s="59">
        <v>12</v>
      </c>
      <c r="N18" s="62"/>
      <c r="O18" s="66"/>
      <c r="P18" s="63"/>
      <c r="Q18" s="63"/>
      <c r="R18" s="64"/>
      <c r="S18" s="64"/>
      <c r="T18" s="67">
        <f t="shared" si="2"/>
        <v>0</v>
      </c>
      <c r="U18" s="180">
        <f t="shared" si="0"/>
        <v>0</v>
      </c>
      <c r="W18" s="68"/>
      <c r="X18" s="69">
        <f t="shared" si="3"/>
        <v>0</v>
      </c>
      <c r="Y18" s="70"/>
      <c r="AA18" s="71"/>
    </row>
    <row r="19" spans="1:27" s="61" customFormat="1" ht="20.100000000000001" customHeight="1" x14ac:dyDescent="0.25">
      <c r="A19" s="72">
        <v>13</v>
      </c>
      <c r="B19" s="60"/>
      <c r="C19" s="194"/>
      <c r="E19" s="73"/>
      <c r="F19" s="74"/>
      <c r="G19" s="74"/>
      <c r="H19" s="74"/>
      <c r="I19" s="75"/>
      <c r="J19" s="75"/>
      <c r="K19" s="75"/>
      <c r="L19" s="65">
        <f t="shared" si="1"/>
        <v>0</v>
      </c>
      <c r="M19" s="72">
        <v>13</v>
      </c>
      <c r="N19" s="73"/>
      <c r="O19" s="76"/>
      <c r="P19" s="74"/>
      <c r="Q19" s="74"/>
      <c r="R19" s="75"/>
      <c r="S19" s="75"/>
      <c r="T19" s="67">
        <f t="shared" si="2"/>
        <v>0</v>
      </c>
      <c r="U19" s="181">
        <f t="shared" si="0"/>
        <v>0</v>
      </c>
      <c r="W19" s="68"/>
      <c r="X19" s="69">
        <f t="shared" si="3"/>
        <v>0</v>
      </c>
      <c r="Y19" s="70"/>
      <c r="AA19" s="77"/>
    </row>
    <row r="20" spans="1:27" s="61" customFormat="1" ht="20.100000000000001" customHeight="1" thickBot="1" x14ac:dyDescent="0.3">
      <c r="A20" s="78"/>
      <c r="B20" s="79"/>
      <c r="C20" s="195"/>
      <c r="E20" s="80"/>
      <c r="F20" s="81"/>
      <c r="G20" s="81"/>
      <c r="H20" s="81"/>
      <c r="I20" s="82"/>
      <c r="J20" s="82"/>
      <c r="K20" s="82"/>
      <c r="L20" s="83">
        <f t="shared" si="1"/>
        <v>0</v>
      </c>
      <c r="M20" s="192"/>
      <c r="N20" s="80"/>
      <c r="O20" s="84"/>
      <c r="P20" s="81"/>
      <c r="Q20" s="81"/>
      <c r="R20" s="82"/>
      <c r="S20" s="82"/>
      <c r="T20" s="85">
        <f t="shared" si="2"/>
        <v>0</v>
      </c>
      <c r="U20" s="182">
        <f t="shared" si="0"/>
        <v>0</v>
      </c>
      <c r="V20" s="86"/>
      <c r="W20" s="87"/>
      <c r="X20" s="88">
        <f t="shared" si="3"/>
        <v>0</v>
      </c>
      <c r="Y20" s="89"/>
      <c r="AA20" s="90"/>
    </row>
    <row r="21" spans="1:27" s="61" customFormat="1" ht="22.5" customHeight="1" x14ac:dyDescent="0.25">
      <c r="A21" s="244" t="s">
        <v>23</v>
      </c>
      <c r="B21" s="245"/>
      <c r="C21" s="246"/>
      <c r="E21" s="91">
        <f t="shared" ref="E21:U21" si="4">SUM(E7:E20)</f>
        <v>0</v>
      </c>
      <c r="F21" s="92">
        <f t="shared" si="4"/>
        <v>0</v>
      </c>
      <c r="G21" s="92">
        <f t="shared" si="4"/>
        <v>0</v>
      </c>
      <c r="H21" s="92">
        <f t="shared" si="4"/>
        <v>0</v>
      </c>
      <c r="I21" s="92">
        <f t="shared" si="4"/>
        <v>0</v>
      </c>
      <c r="J21" s="92">
        <f t="shared" si="4"/>
        <v>0</v>
      </c>
      <c r="K21" s="92">
        <f t="shared" si="4"/>
        <v>0</v>
      </c>
      <c r="L21" s="93">
        <f t="shared" si="4"/>
        <v>0</v>
      </c>
      <c r="M21" s="99"/>
      <c r="N21" s="94">
        <f t="shared" si="4"/>
        <v>0</v>
      </c>
      <c r="O21" s="92">
        <f t="shared" si="4"/>
        <v>0</v>
      </c>
      <c r="P21" s="92">
        <f t="shared" si="4"/>
        <v>0</v>
      </c>
      <c r="Q21" s="92">
        <f t="shared" si="4"/>
        <v>0</v>
      </c>
      <c r="R21" s="92">
        <f t="shared" si="4"/>
        <v>0</v>
      </c>
      <c r="S21" s="92">
        <f t="shared" si="4"/>
        <v>0</v>
      </c>
      <c r="T21" s="95">
        <f t="shared" si="4"/>
        <v>0</v>
      </c>
      <c r="U21" s="183">
        <f t="shared" si="4"/>
        <v>0</v>
      </c>
      <c r="V21" s="86"/>
      <c r="W21" s="97">
        <f>SUM(W7:W20)</f>
        <v>0</v>
      </c>
      <c r="X21" s="96">
        <f>SUM(X7:X20)</f>
        <v>0</v>
      </c>
      <c r="Y21" s="98">
        <f>SUM(Y7:Y20)</f>
        <v>0</v>
      </c>
      <c r="Z21" s="86"/>
      <c r="AA21" s="99">
        <f>SUM(AA7:AA20)</f>
        <v>0</v>
      </c>
    </row>
    <row r="22" spans="1:27" s="61" customFormat="1" ht="22.5" customHeight="1" thickBot="1" x14ac:dyDescent="0.3">
      <c r="A22" s="247" t="s">
        <v>210</v>
      </c>
      <c r="B22" s="248"/>
      <c r="C22" s="249"/>
      <c r="D22" s="100"/>
      <c r="E22" s="101">
        <f t="shared" ref="E22:L22" si="5">E21/MAX(COUNTIF($U7:$U20,"&gt;0"),1)</f>
        <v>0</v>
      </c>
      <c r="F22" s="102">
        <f t="shared" si="5"/>
        <v>0</v>
      </c>
      <c r="G22" s="102">
        <f t="shared" si="5"/>
        <v>0</v>
      </c>
      <c r="H22" s="102">
        <f t="shared" si="5"/>
        <v>0</v>
      </c>
      <c r="I22" s="102">
        <f t="shared" si="5"/>
        <v>0</v>
      </c>
      <c r="J22" s="102">
        <f t="shared" si="5"/>
        <v>0</v>
      </c>
      <c r="K22" s="102">
        <f t="shared" si="5"/>
        <v>0</v>
      </c>
      <c r="L22" s="103">
        <f t="shared" si="5"/>
        <v>0</v>
      </c>
      <c r="M22" s="109"/>
      <c r="N22" s="101">
        <f t="shared" ref="N22:U22" si="6">N21/MAX(COUNTIF($U7:$U20,"&gt;0"),1)</f>
        <v>0</v>
      </c>
      <c r="O22" s="102">
        <f t="shared" si="6"/>
        <v>0</v>
      </c>
      <c r="P22" s="102">
        <f t="shared" si="6"/>
        <v>0</v>
      </c>
      <c r="Q22" s="102">
        <f t="shared" si="6"/>
        <v>0</v>
      </c>
      <c r="R22" s="102">
        <f t="shared" si="6"/>
        <v>0</v>
      </c>
      <c r="S22" s="102">
        <f t="shared" si="6"/>
        <v>0</v>
      </c>
      <c r="T22" s="104">
        <f t="shared" si="6"/>
        <v>0</v>
      </c>
      <c r="U22" s="174">
        <f t="shared" si="6"/>
        <v>0</v>
      </c>
      <c r="V22" s="106"/>
      <c r="W22" s="107">
        <f>W21/MAX(COUNTIF($U7:$U20,"&gt;0"),1)</f>
        <v>0</v>
      </c>
      <c r="X22" s="108">
        <f>X21/MAX(COUNTIF($U7:$U20,"&gt;0"),1)</f>
        <v>0</v>
      </c>
      <c r="Y22" s="105">
        <f>Y21/MAX(COUNTIF($U7:$U20,"&gt;0"),1)</f>
        <v>0</v>
      </c>
      <c r="Z22" s="106"/>
      <c r="AA22" s="109">
        <f>AA21/MAX(COUNTIF($U7:$U20,"&gt;0"),1)</f>
        <v>0</v>
      </c>
    </row>
    <row r="23" spans="1:27" ht="22.5" customHeight="1" thickBot="1" x14ac:dyDescent="0.3">
      <c r="A23" s="36" t="s">
        <v>24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27" s="61" customFormat="1" ht="20.100000000000001" customHeight="1" x14ac:dyDescent="0.25">
      <c r="A24" s="110">
        <v>14</v>
      </c>
      <c r="B24" s="111"/>
      <c r="C24" s="196"/>
      <c r="D24" s="86"/>
      <c r="E24" s="112"/>
      <c r="F24" s="113"/>
      <c r="G24" s="113"/>
      <c r="H24" s="113"/>
      <c r="I24" s="114"/>
      <c r="J24" s="114"/>
      <c r="K24" s="114"/>
      <c r="L24" s="115">
        <f t="shared" si="1"/>
        <v>0</v>
      </c>
      <c r="M24" s="110">
        <v>14</v>
      </c>
      <c r="N24" s="112"/>
      <c r="O24" s="116"/>
      <c r="P24" s="113"/>
      <c r="Q24" s="113"/>
      <c r="R24" s="114"/>
      <c r="S24" s="114"/>
      <c r="T24" s="117">
        <f t="shared" ref="T24:T36" si="7">N24+O24+P24+Q24+R24+S24</f>
        <v>0</v>
      </c>
      <c r="U24" s="184">
        <f t="shared" ref="U24:U36" si="8">L24+T24</f>
        <v>0</v>
      </c>
      <c r="W24" s="203"/>
      <c r="X24" s="118">
        <f>W24+U24</f>
        <v>0</v>
      </c>
      <c r="Y24" s="119"/>
      <c r="AA24" s="120" t="s">
        <v>81</v>
      </c>
    </row>
    <row r="25" spans="1:27" s="61" customFormat="1" ht="20.100000000000001" customHeight="1" x14ac:dyDescent="0.25">
      <c r="A25" s="59">
        <v>15</v>
      </c>
      <c r="B25" s="60"/>
      <c r="C25" s="194"/>
      <c r="E25" s="62"/>
      <c r="F25" s="63"/>
      <c r="G25" s="63"/>
      <c r="H25" s="63"/>
      <c r="I25" s="64"/>
      <c r="J25" s="64"/>
      <c r="K25" s="64"/>
      <c r="L25" s="65">
        <f t="shared" si="1"/>
        <v>0</v>
      </c>
      <c r="M25" s="59">
        <v>15</v>
      </c>
      <c r="N25" s="62"/>
      <c r="O25" s="66"/>
      <c r="P25" s="63"/>
      <c r="Q25" s="63"/>
      <c r="R25" s="64"/>
      <c r="S25" s="64"/>
      <c r="T25" s="67">
        <f t="shared" si="7"/>
        <v>0</v>
      </c>
      <c r="U25" s="180">
        <f t="shared" si="8"/>
        <v>0</v>
      </c>
      <c r="W25" s="204"/>
      <c r="X25" s="121">
        <f t="shared" ref="X25:X37" si="9">W25+U25</f>
        <v>0</v>
      </c>
      <c r="Y25" s="70"/>
      <c r="AA25" s="71"/>
    </row>
    <row r="26" spans="1:27" s="61" customFormat="1" ht="20.100000000000001" customHeight="1" x14ac:dyDescent="0.25">
      <c r="A26" s="59">
        <v>16</v>
      </c>
      <c r="B26" s="60"/>
      <c r="C26" s="194"/>
      <c r="E26" s="62"/>
      <c r="F26" s="63"/>
      <c r="G26" s="63"/>
      <c r="H26" s="63"/>
      <c r="I26" s="64"/>
      <c r="J26" s="64"/>
      <c r="K26" s="64"/>
      <c r="L26" s="65">
        <f t="shared" si="1"/>
        <v>0</v>
      </c>
      <c r="M26" s="59">
        <v>16</v>
      </c>
      <c r="N26" s="62"/>
      <c r="O26" s="66"/>
      <c r="P26" s="63"/>
      <c r="Q26" s="63"/>
      <c r="R26" s="64"/>
      <c r="S26" s="64"/>
      <c r="T26" s="67">
        <f t="shared" si="7"/>
        <v>0</v>
      </c>
      <c r="U26" s="180">
        <f t="shared" si="8"/>
        <v>0</v>
      </c>
      <c r="W26" s="204"/>
      <c r="X26" s="69">
        <f t="shared" si="9"/>
        <v>0</v>
      </c>
      <c r="Y26" s="70"/>
      <c r="AA26" s="71"/>
    </row>
    <row r="27" spans="1:27" s="61" customFormat="1" ht="20.100000000000001" customHeight="1" x14ac:dyDescent="0.25">
      <c r="A27" s="59">
        <v>17</v>
      </c>
      <c r="B27" s="60"/>
      <c r="C27" s="194"/>
      <c r="E27" s="62"/>
      <c r="F27" s="63"/>
      <c r="G27" s="63"/>
      <c r="H27" s="63"/>
      <c r="I27" s="64"/>
      <c r="J27" s="64"/>
      <c r="K27" s="64"/>
      <c r="L27" s="65">
        <f t="shared" si="1"/>
        <v>0</v>
      </c>
      <c r="M27" s="59">
        <v>17</v>
      </c>
      <c r="N27" s="62"/>
      <c r="O27" s="66"/>
      <c r="P27" s="63"/>
      <c r="Q27" s="63"/>
      <c r="R27" s="64"/>
      <c r="S27" s="64"/>
      <c r="T27" s="67">
        <f t="shared" si="7"/>
        <v>0</v>
      </c>
      <c r="U27" s="180">
        <f t="shared" si="8"/>
        <v>0</v>
      </c>
      <c r="W27" s="204"/>
      <c r="X27" s="121">
        <f t="shared" si="9"/>
        <v>0</v>
      </c>
      <c r="Y27" s="70"/>
      <c r="AA27" s="71"/>
    </row>
    <row r="28" spans="1:27" s="61" customFormat="1" ht="20.100000000000001" customHeight="1" x14ac:dyDescent="0.25">
      <c r="A28" s="59">
        <v>18</v>
      </c>
      <c r="B28" s="60"/>
      <c r="C28" s="194"/>
      <c r="E28" s="62"/>
      <c r="F28" s="63"/>
      <c r="G28" s="63"/>
      <c r="H28" s="63"/>
      <c r="I28" s="64"/>
      <c r="J28" s="64"/>
      <c r="K28" s="64"/>
      <c r="L28" s="65">
        <f t="shared" si="1"/>
        <v>0</v>
      </c>
      <c r="M28" s="59">
        <v>18</v>
      </c>
      <c r="N28" s="62"/>
      <c r="O28" s="66"/>
      <c r="P28" s="63"/>
      <c r="Q28" s="63"/>
      <c r="R28" s="64"/>
      <c r="S28" s="64"/>
      <c r="T28" s="67">
        <f t="shared" si="7"/>
        <v>0</v>
      </c>
      <c r="U28" s="180">
        <f t="shared" si="8"/>
        <v>0</v>
      </c>
      <c r="W28" s="204"/>
      <c r="X28" s="69">
        <f t="shared" si="9"/>
        <v>0</v>
      </c>
      <c r="Y28" s="70"/>
      <c r="AA28" s="71"/>
    </row>
    <row r="29" spans="1:27" s="61" customFormat="1" ht="20.100000000000001" customHeight="1" x14ac:dyDescent="0.25">
      <c r="A29" s="59">
        <v>19</v>
      </c>
      <c r="B29" s="60"/>
      <c r="C29" s="194"/>
      <c r="E29" s="62"/>
      <c r="F29" s="63"/>
      <c r="G29" s="63"/>
      <c r="H29" s="63"/>
      <c r="I29" s="64"/>
      <c r="J29" s="64"/>
      <c r="K29" s="64"/>
      <c r="L29" s="65">
        <f t="shared" si="1"/>
        <v>0</v>
      </c>
      <c r="M29" s="59">
        <v>19</v>
      </c>
      <c r="N29" s="62"/>
      <c r="O29" s="66"/>
      <c r="P29" s="63"/>
      <c r="Q29" s="63"/>
      <c r="R29" s="64"/>
      <c r="S29" s="64"/>
      <c r="T29" s="67">
        <f t="shared" si="7"/>
        <v>0</v>
      </c>
      <c r="U29" s="180">
        <f t="shared" si="8"/>
        <v>0</v>
      </c>
      <c r="W29" s="204"/>
      <c r="X29" s="121">
        <f t="shared" si="9"/>
        <v>0</v>
      </c>
      <c r="Y29" s="70"/>
      <c r="AA29" s="71"/>
    </row>
    <row r="30" spans="1:27" s="61" customFormat="1" ht="20.100000000000001" customHeight="1" x14ac:dyDescent="0.25">
      <c r="A30" s="59">
        <v>20</v>
      </c>
      <c r="B30" s="60"/>
      <c r="C30" s="194"/>
      <c r="E30" s="62"/>
      <c r="F30" s="63"/>
      <c r="G30" s="63"/>
      <c r="H30" s="63"/>
      <c r="I30" s="64"/>
      <c r="J30" s="64"/>
      <c r="K30" s="64"/>
      <c r="L30" s="65">
        <f t="shared" si="1"/>
        <v>0</v>
      </c>
      <c r="M30" s="59">
        <v>20</v>
      </c>
      <c r="N30" s="62"/>
      <c r="O30" s="66"/>
      <c r="P30" s="63"/>
      <c r="Q30" s="63"/>
      <c r="R30" s="64"/>
      <c r="S30" s="64"/>
      <c r="T30" s="67">
        <f t="shared" si="7"/>
        <v>0</v>
      </c>
      <c r="U30" s="180">
        <f t="shared" si="8"/>
        <v>0</v>
      </c>
      <c r="W30" s="204"/>
      <c r="X30" s="69">
        <f t="shared" si="9"/>
        <v>0</v>
      </c>
      <c r="Y30" s="70"/>
      <c r="AA30" s="71"/>
    </row>
    <row r="31" spans="1:27" s="61" customFormat="1" ht="20.100000000000001" customHeight="1" x14ac:dyDescent="0.25">
      <c r="A31" s="59">
        <v>21</v>
      </c>
      <c r="B31" s="60"/>
      <c r="C31" s="194"/>
      <c r="E31" s="62"/>
      <c r="F31" s="63"/>
      <c r="G31" s="63"/>
      <c r="H31" s="63"/>
      <c r="I31" s="64"/>
      <c r="J31" s="64"/>
      <c r="K31" s="64"/>
      <c r="L31" s="65">
        <f t="shared" si="1"/>
        <v>0</v>
      </c>
      <c r="M31" s="59">
        <v>21</v>
      </c>
      <c r="N31" s="62"/>
      <c r="O31" s="66"/>
      <c r="P31" s="63"/>
      <c r="Q31" s="63"/>
      <c r="R31" s="64"/>
      <c r="S31" s="64"/>
      <c r="T31" s="67">
        <f t="shared" si="7"/>
        <v>0</v>
      </c>
      <c r="U31" s="180">
        <f t="shared" si="8"/>
        <v>0</v>
      </c>
      <c r="W31" s="204"/>
      <c r="X31" s="69">
        <f t="shared" si="9"/>
        <v>0</v>
      </c>
      <c r="Y31" s="70"/>
      <c r="AA31" s="71"/>
    </row>
    <row r="32" spans="1:27" s="61" customFormat="1" ht="20.100000000000001" customHeight="1" x14ac:dyDescent="0.25">
      <c r="A32" s="59">
        <v>22</v>
      </c>
      <c r="B32" s="60"/>
      <c r="C32" s="194"/>
      <c r="E32" s="62"/>
      <c r="F32" s="63"/>
      <c r="G32" s="63"/>
      <c r="H32" s="63"/>
      <c r="I32" s="64"/>
      <c r="J32" s="64"/>
      <c r="K32" s="64"/>
      <c r="L32" s="65">
        <f t="shared" si="1"/>
        <v>0</v>
      </c>
      <c r="M32" s="59">
        <v>22</v>
      </c>
      <c r="N32" s="62"/>
      <c r="O32" s="66"/>
      <c r="P32" s="63"/>
      <c r="Q32" s="63"/>
      <c r="R32" s="64"/>
      <c r="S32" s="64"/>
      <c r="T32" s="67">
        <f t="shared" si="7"/>
        <v>0</v>
      </c>
      <c r="U32" s="180">
        <f t="shared" si="8"/>
        <v>0</v>
      </c>
      <c r="W32" s="204"/>
      <c r="X32" s="69">
        <f t="shared" si="9"/>
        <v>0</v>
      </c>
      <c r="Y32" s="70"/>
      <c r="AA32" s="71"/>
    </row>
    <row r="33" spans="1:27" s="61" customFormat="1" ht="20.100000000000001" customHeight="1" x14ac:dyDescent="0.25">
      <c r="A33" s="59">
        <v>23</v>
      </c>
      <c r="B33" s="60"/>
      <c r="C33" s="194"/>
      <c r="E33" s="62"/>
      <c r="F33" s="63"/>
      <c r="G33" s="63"/>
      <c r="H33" s="63"/>
      <c r="I33" s="64"/>
      <c r="J33" s="64"/>
      <c r="K33" s="64"/>
      <c r="L33" s="65">
        <f t="shared" si="1"/>
        <v>0</v>
      </c>
      <c r="M33" s="59">
        <v>23</v>
      </c>
      <c r="N33" s="62"/>
      <c r="O33" s="66"/>
      <c r="P33" s="63"/>
      <c r="Q33" s="63"/>
      <c r="R33" s="64"/>
      <c r="S33" s="64"/>
      <c r="T33" s="67">
        <f t="shared" si="7"/>
        <v>0</v>
      </c>
      <c r="U33" s="180">
        <f t="shared" si="8"/>
        <v>0</v>
      </c>
      <c r="W33" s="204"/>
      <c r="X33" s="69">
        <f t="shared" si="9"/>
        <v>0</v>
      </c>
      <c r="Y33" s="70"/>
      <c r="AA33" s="71"/>
    </row>
    <row r="34" spans="1:27" s="61" customFormat="1" ht="20.100000000000001" customHeight="1" x14ac:dyDescent="0.25">
      <c r="A34" s="59">
        <v>24</v>
      </c>
      <c r="B34" s="60"/>
      <c r="C34" s="194"/>
      <c r="E34" s="62"/>
      <c r="F34" s="63"/>
      <c r="G34" s="63"/>
      <c r="H34" s="63"/>
      <c r="I34" s="64"/>
      <c r="J34" s="64"/>
      <c r="K34" s="64"/>
      <c r="L34" s="65">
        <f t="shared" si="1"/>
        <v>0</v>
      </c>
      <c r="M34" s="59">
        <v>24</v>
      </c>
      <c r="N34" s="62"/>
      <c r="O34" s="66"/>
      <c r="P34" s="63"/>
      <c r="Q34" s="63"/>
      <c r="R34" s="64"/>
      <c r="S34" s="64"/>
      <c r="T34" s="67">
        <f t="shared" si="7"/>
        <v>0</v>
      </c>
      <c r="U34" s="180">
        <f t="shared" si="8"/>
        <v>0</v>
      </c>
      <c r="W34" s="204"/>
      <c r="X34" s="69">
        <f t="shared" si="9"/>
        <v>0</v>
      </c>
      <c r="Y34" s="70"/>
      <c r="AA34" s="71"/>
    </row>
    <row r="35" spans="1:27" s="61" customFormat="1" ht="20.100000000000001" customHeight="1" x14ac:dyDescent="0.25">
      <c r="A35" s="59">
        <v>25</v>
      </c>
      <c r="B35" s="60"/>
      <c r="C35" s="194"/>
      <c r="E35" s="62"/>
      <c r="F35" s="63"/>
      <c r="G35" s="63"/>
      <c r="H35" s="63"/>
      <c r="I35" s="64"/>
      <c r="J35" s="64"/>
      <c r="K35" s="64"/>
      <c r="L35" s="65">
        <f t="shared" si="1"/>
        <v>0</v>
      </c>
      <c r="M35" s="59">
        <v>25</v>
      </c>
      <c r="N35" s="62"/>
      <c r="O35" s="66"/>
      <c r="P35" s="63"/>
      <c r="Q35" s="63"/>
      <c r="R35" s="64"/>
      <c r="S35" s="64"/>
      <c r="T35" s="67">
        <f t="shared" si="7"/>
        <v>0</v>
      </c>
      <c r="U35" s="180">
        <f t="shared" si="8"/>
        <v>0</v>
      </c>
      <c r="W35" s="204"/>
      <c r="X35" s="69">
        <f t="shared" si="9"/>
        <v>0</v>
      </c>
      <c r="Y35" s="70"/>
      <c r="AA35" s="71"/>
    </row>
    <row r="36" spans="1:27" s="61" customFormat="1" ht="20.100000000000001" customHeight="1" x14ac:dyDescent="0.25">
      <c r="A36" s="72">
        <v>26</v>
      </c>
      <c r="B36" s="60"/>
      <c r="C36" s="194"/>
      <c r="E36" s="73"/>
      <c r="F36" s="74"/>
      <c r="G36" s="74"/>
      <c r="H36" s="74"/>
      <c r="I36" s="75"/>
      <c r="J36" s="75"/>
      <c r="K36" s="75"/>
      <c r="L36" s="65">
        <f t="shared" si="1"/>
        <v>0</v>
      </c>
      <c r="M36" s="72">
        <v>26</v>
      </c>
      <c r="N36" s="73"/>
      <c r="O36" s="76"/>
      <c r="P36" s="74"/>
      <c r="Q36" s="74"/>
      <c r="R36" s="75"/>
      <c r="S36" s="75"/>
      <c r="T36" s="67">
        <f t="shared" si="7"/>
        <v>0</v>
      </c>
      <c r="U36" s="181">
        <f t="shared" si="8"/>
        <v>0</v>
      </c>
      <c r="W36" s="68"/>
      <c r="X36" s="122">
        <f t="shared" si="9"/>
        <v>0</v>
      </c>
      <c r="Y36" s="70"/>
      <c r="AA36" s="77"/>
    </row>
    <row r="37" spans="1:27" s="61" customFormat="1" ht="20.100000000000001" customHeight="1" thickBot="1" x14ac:dyDescent="0.3">
      <c r="A37" s="123"/>
      <c r="B37" s="215"/>
      <c r="C37" s="197"/>
      <c r="E37" s="80"/>
      <c r="F37" s="81"/>
      <c r="G37" s="81"/>
      <c r="H37" s="81"/>
      <c r="I37" s="82"/>
      <c r="J37" s="82"/>
      <c r="K37" s="82"/>
      <c r="L37" s="83">
        <f t="shared" si="1"/>
        <v>0</v>
      </c>
      <c r="M37" s="192"/>
      <c r="N37" s="80"/>
      <c r="O37" s="84"/>
      <c r="P37" s="81"/>
      <c r="Q37" s="81"/>
      <c r="R37" s="82"/>
      <c r="S37" s="82"/>
      <c r="T37" s="85">
        <f t="shared" ref="T37" si="10">N37+O37+P37+Q37+R37+S37</f>
        <v>0</v>
      </c>
      <c r="U37" s="182">
        <f t="shared" ref="U37" si="11">L37+T37</f>
        <v>0</v>
      </c>
      <c r="W37" s="87"/>
      <c r="X37" s="88">
        <f t="shared" si="9"/>
        <v>0</v>
      </c>
      <c r="Y37" s="124"/>
      <c r="AA37" s="90"/>
    </row>
    <row r="38" spans="1:27" s="61" customFormat="1" ht="22.5" customHeight="1" x14ac:dyDescent="0.25">
      <c r="A38" s="244" t="s">
        <v>25</v>
      </c>
      <c r="B38" s="245"/>
      <c r="C38" s="246"/>
      <c r="E38" s="91">
        <f t="shared" ref="E38:U38" si="12">SUM(E24:E37)</f>
        <v>0</v>
      </c>
      <c r="F38" s="92">
        <f t="shared" si="12"/>
        <v>0</v>
      </c>
      <c r="G38" s="92">
        <f t="shared" si="12"/>
        <v>0</v>
      </c>
      <c r="H38" s="92">
        <f t="shared" si="12"/>
        <v>0</v>
      </c>
      <c r="I38" s="125">
        <f t="shared" si="12"/>
        <v>0</v>
      </c>
      <c r="J38" s="125">
        <f t="shared" si="12"/>
        <v>0</v>
      </c>
      <c r="K38" s="125">
        <f t="shared" si="12"/>
        <v>0</v>
      </c>
      <c r="L38" s="126">
        <f t="shared" si="12"/>
        <v>0</v>
      </c>
      <c r="M38" s="129"/>
      <c r="N38" s="91">
        <f t="shared" si="12"/>
        <v>0</v>
      </c>
      <c r="O38" s="127">
        <f t="shared" si="12"/>
        <v>0</v>
      </c>
      <c r="P38" s="92">
        <f t="shared" si="12"/>
        <v>0</v>
      </c>
      <c r="Q38" s="92">
        <f t="shared" si="12"/>
        <v>0</v>
      </c>
      <c r="R38" s="92">
        <f t="shared" si="12"/>
        <v>0</v>
      </c>
      <c r="S38" s="92">
        <f t="shared" si="12"/>
        <v>0</v>
      </c>
      <c r="T38" s="125">
        <f t="shared" si="12"/>
        <v>0</v>
      </c>
      <c r="U38" s="185">
        <f t="shared" si="12"/>
        <v>0</v>
      </c>
      <c r="W38" s="97">
        <f>SUM(W24:W37)</f>
        <v>0</v>
      </c>
      <c r="X38" s="121">
        <f>SUM(X24:X37)</f>
        <v>0</v>
      </c>
      <c r="Y38" s="128">
        <f>SUM(Y24:Y37)</f>
        <v>0</v>
      </c>
      <c r="AA38" s="129">
        <f>SUM(AA24:AA37)</f>
        <v>0</v>
      </c>
    </row>
    <row r="39" spans="1:27" s="61" customFormat="1" ht="22.5" customHeight="1" thickBot="1" x14ac:dyDescent="0.3">
      <c r="A39" s="247" t="s">
        <v>211</v>
      </c>
      <c r="B39" s="248"/>
      <c r="C39" s="249"/>
      <c r="E39" s="101">
        <f t="shared" ref="E39:K39" si="13">E38/MAX(COUNTIF($U24:$U37,"&gt;0"),1)</f>
        <v>0</v>
      </c>
      <c r="F39" s="102">
        <f t="shared" si="13"/>
        <v>0</v>
      </c>
      <c r="G39" s="102">
        <f t="shared" si="13"/>
        <v>0</v>
      </c>
      <c r="H39" s="102">
        <f t="shared" si="13"/>
        <v>0</v>
      </c>
      <c r="I39" s="130">
        <f t="shared" si="13"/>
        <v>0</v>
      </c>
      <c r="J39" s="130">
        <f t="shared" si="13"/>
        <v>0</v>
      </c>
      <c r="K39" s="130">
        <f t="shared" si="13"/>
        <v>0</v>
      </c>
      <c r="L39" s="103">
        <f t="shared" ref="L39:U39" si="14">L38/MAX(COUNTIF($U24:$U37,"&gt;0"),1)</f>
        <v>0</v>
      </c>
      <c r="M39" s="109"/>
      <c r="N39" s="101">
        <f t="shared" si="14"/>
        <v>0</v>
      </c>
      <c r="O39" s="131">
        <f t="shared" si="14"/>
        <v>0</v>
      </c>
      <c r="P39" s="102">
        <f t="shared" si="14"/>
        <v>0</v>
      </c>
      <c r="Q39" s="102">
        <f t="shared" si="14"/>
        <v>0</v>
      </c>
      <c r="R39" s="102">
        <f t="shared" si="14"/>
        <v>0</v>
      </c>
      <c r="S39" s="102">
        <f t="shared" si="14"/>
        <v>0</v>
      </c>
      <c r="T39" s="130">
        <f t="shared" si="14"/>
        <v>0</v>
      </c>
      <c r="U39" s="174">
        <f t="shared" si="14"/>
        <v>0</v>
      </c>
      <c r="V39" s="132"/>
      <c r="W39" s="107">
        <f>W38/MAX(COUNTIF($U24:$U37,"&gt;0"),1)</f>
        <v>0</v>
      </c>
      <c r="X39" s="133">
        <f>X38/MAX(COUNTIF($U24:$U37,"&gt;0"),1)</f>
        <v>0</v>
      </c>
      <c r="Y39" s="134">
        <f>Y38/MAX(COUNTIF($U24:$U37,"&gt;0"),1)</f>
        <v>0</v>
      </c>
      <c r="Z39" s="132"/>
      <c r="AA39" s="109">
        <f>AA38/MAX(COUNTIF($U24:$U37,"&gt;0"),1)</f>
        <v>0</v>
      </c>
    </row>
    <row r="40" spans="1:27" s="61" customFormat="1" ht="9" customHeight="1" thickBot="1" x14ac:dyDescent="0.3">
      <c r="A40" s="135"/>
      <c r="B40" s="135"/>
      <c r="C40" s="13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W40" s="95"/>
      <c r="X40" s="95"/>
      <c r="Y40" s="95"/>
      <c r="AA40" s="136"/>
    </row>
    <row r="41" spans="1:27" s="137" customFormat="1" ht="23.25" customHeight="1" thickBot="1" x14ac:dyDescent="0.3">
      <c r="A41" s="235" t="s">
        <v>26</v>
      </c>
      <c r="B41" s="236"/>
      <c r="C41" s="237"/>
      <c r="E41" s="138">
        <f>E21</f>
        <v>0</v>
      </c>
      <c r="F41" s="139">
        <f t="shared" ref="F41:AA41" si="15">F21</f>
        <v>0</v>
      </c>
      <c r="G41" s="139">
        <f t="shared" si="15"/>
        <v>0</v>
      </c>
      <c r="H41" s="139">
        <f t="shared" si="15"/>
        <v>0</v>
      </c>
      <c r="I41" s="140">
        <f t="shared" si="15"/>
        <v>0</v>
      </c>
      <c r="J41" s="140">
        <f t="shared" si="15"/>
        <v>0</v>
      </c>
      <c r="K41" s="140">
        <f t="shared" si="15"/>
        <v>0</v>
      </c>
      <c r="L41" s="141">
        <f t="shared" si="15"/>
        <v>0</v>
      </c>
      <c r="M41" s="148"/>
      <c r="N41" s="138">
        <f t="shared" si="15"/>
        <v>0</v>
      </c>
      <c r="O41" s="142">
        <f t="shared" si="15"/>
        <v>0</v>
      </c>
      <c r="P41" s="139">
        <f t="shared" si="15"/>
        <v>0</v>
      </c>
      <c r="Q41" s="139">
        <f t="shared" si="15"/>
        <v>0</v>
      </c>
      <c r="R41" s="139">
        <f t="shared" si="15"/>
        <v>0</v>
      </c>
      <c r="S41" s="139">
        <f t="shared" si="15"/>
        <v>0</v>
      </c>
      <c r="T41" s="140">
        <f t="shared" si="15"/>
        <v>0</v>
      </c>
      <c r="U41" s="143">
        <f t="shared" si="15"/>
        <v>0</v>
      </c>
      <c r="V41" s="144"/>
      <c r="W41" s="145">
        <f t="shared" si="15"/>
        <v>0</v>
      </c>
      <c r="X41" s="146">
        <f t="shared" si="15"/>
        <v>0</v>
      </c>
      <c r="Y41" s="147">
        <f t="shared" si="15"/>
        <v>0</v>
      </c>
      <c r="Z41" s="144"/>
      <c r="AA41" s="148">
        <f t="shared" si="15"/>
        <v>0</v>
      </c>
    </row>
    <row r="42" spans="1:27" s="137" customFormat="1" ht="23.25" customHeight="1" thickBot="1" x14ac:dyDescent="0.3">
      <c r="A42" s="235" t="s">
        <v>27</v>
      </c>
      <c r="B42" s="236"/>
      <c r="C42" s="237"/>
      <c r="E42" s="149">
        <f>E38</f>
        <v>0</v>
      </c>
      <c r="F42" s="150">
        <f t="shared" ref="F42:AA42" si="16">F38</f>
        <v>0</v>
      </c>
      <c r="G42" s="150">
        <f t="shared" si="16"/>
        <v>0</v>
      </c>
      <c r="H42" s="150">
        <f t="shared" si="16"/>
        <v>0</v>
      </c>
      <c r="I42" s="151">
        <f t="shared" si="16"/>
        <v>0</v>
      </c>
      <c r="J42" s="151">
        <f t="shared" si="16"/>
        <v>0</v>
      </c>
      <c r="K42" s="151">
        <f t="shared" si="16"/>
        <v>0</v>
      </c>
      <c r="L42" s="152">
        <f t="shared" si="16"/>
        <v>0</v>
      </c>
      <c r="M42" s="158"/>
      <c r="N42" s="149">
        <f t="shared" si="16"/>
        <v>0</v>
      </c>
      <c r="O42" s="153">
        <f t="shared" si="16"/>
        <v>0</v>
      </c>
      <c r="P42" s="150">
        <f t="shared" si="16"/>
        <v>0</v>
      </c>
      <c r="Q42" s="150">
        <f t="shared" si="16"/>
        <v>0</v>
      </c>
      <c r="R42" s="150">
        <f t="shared" si="16"/>
        <v>0</v>
      </c>
      <c r="S42" s="150">
        <f t="shared" si="16"/>
        <v>0</v>
      </c>
      <c r="T42" s="151">
        <f t="shared" si="16"/>
        <v>0</v>
      </c>
      <c r="U42" s="154">
        <f t="shared" si="16"/>
        <v>0</v>
      </c>
      <c r="V42" s="144"/>
      <c r="W42" s="155">
        <f t="shared" si="16"/>
        <v>0</v>
      </c>
      <c r="X42" s="156">
        <f t="shared" si="16"/>
        <v>0</v>
      </c>
      <c r="Y42" s="157">
        <f t="shared" si="16"/>
        <v>0</v>
      </c>
      <c r="Z42" s="144"/>
      <c r="AA42" s="158">
        <f t="shared" si="16"/>
        <v>0</v>
      </c>
    </row>
    <row r="43" spans="1:27" s="137" customFormat="1" ht="23.25" customHeight="1" x14ac:dyDescent="0.25">
      <c r="A43" s="238" t="s">
        <v>28</v>
      </c>
      <c r="B43" s="239"/>
      <c r="C43" s="240"/>
      <c r="E43" s="159">
        <f>E41+E42</f>
        <v>0</v>
      </c>
      <c r="F43" s="160">
        <f t="shared" ref="F43:AA43" si="17">F41+F42</f>
        <v>0</v>
      </c>
      <c r="G43" s="160">
        <f t="shared" si="17"/>
        <v>0</v>
      </c>
      <c r="H43" s="160">
        <f t="shared" si="17"/>
        <v>0</v>
      </c>
      <c r="I43" s="161">
        <f t="shared" si="17"/>
        <v>0</v>
      </c>
      <c r="J43" s="161">
        <f t="shared" si="17"/>
        <v>0</v>
      </c>
      <c r="K43" s="161">
        <f t="shared" si="17"/>
        <v>0</v>
      </c>
      <c r="L43" s="162">
        <f t="shared" si="17"/>
        <v>0</v>
      </c>
      <c r="M43" s="168"/>
      <c r="N43" s="159">
        <f t="shared" si="17"/>
        <v>0</v>
      </c>
      <c r="O43" s="163">
        <f t="shared" si="17"/>
        <v>0</v>
      </c>
      <c r="P43" s="160">
        <f t="shared" si="17"/>
        <v>0</v>
      </c>
      <c r="Q43" s="160">
        <f t="shared" si="17"/>
        <v>0</v>
      </c>
      <c r="R43" s="160">
        <f t="shared" si="17"/>
        <v>0</v>
      </c>
      <c r="S43" s="160">
        <f t="shared" si="17"/>
        <v>0</v>
      </c>
      <c r="T43" s="161">
        <f t="shared" si="17"/>
        <v>0</v>
      </c>
      <c r="U43" s="164">
        <f t="shared" si="17"/>
        <v>0</v>
      </c>
      <c r="V43" s="144"/>
      <c r="W43" s="165">
        <f t="shared" si="17"/>
        <v>0</v>
      </c>
      <c r="X43" s="166">
        <f t="shared" si="17"/>
        <v>0</v>
      </c>
      <c r="Y43" s="167">
        <f t="shared" si="17"/>
        <v>0</v>
      </c>
      <c r="Z43" s="144"/>
      <c r="AA43" s="168">
        <f t="shared" si="17"/>
        <v>0</v>
      </c>
    </row>
    <row r="44" spans="1:27" s="137" customFormat="1" ht="23.25" customHeight="1" thickBot="1" x14ac:dyDescent="0.3">
      <c r="A44" s="241" t="s">
        <v>212</v>
      </c>
      <c r="B44" s="242"/>
      <c r="C44" s="243"/>
      <c r="E44" s="169">
        <f t="shared" ref="E44:U44" si="18">E43/MAX(COUNTIF($U7:$U20,"&gt;0")+COUNTIF($U24:$U37,"&gt;0"),1)</f>
        <v>0</v>
      </c>
      <c r="F44" s="170">
        <f t="shared" si="18"/>
        <v>0</v>
      </c>
      <c r="G44" s="170">
        <f t="shared" si="18"/>
        <v>0</v>
      </c>
      <c r="H44" s="170">
        <f t="shared" si="18"/>
        <v>0</v>
      </c>
      <c r="I44" s="171">
        <f t="shared" si="18"/>
        <v>0</v>
      </c>
      <c r="J44" s="171">
        <f t="shared" si="18"/>
        <v>0</v>
      </c>
      <c r="K44" s="171">
        <f t="shared" si="18"/>
        <v>0</v>
      </c>
      <c r="L44" s="172">
        <f t="shared" si="18"/>
        <v>0</v>
      </c>
      <c r="M44" s="178"/>
      <c r="N44" s="169">
        <f t="shared" si="18"/>
        <v>0</v>
      </c>
      <c r="O44" s="173">
        <f t="shared" si="18"/>
        <v>0</v>
      </c>
      <c r="P44" s="170">
        <f t="shared" si="18"/>
        <v>0</v>
      </c>
      <c r="Q44" s="170">
        <f t="shared" si="18"/>
        <v>0</v>
      </c>
      <c r="R44" s="170">
        <f t="shared" si="18"/>
        <v>0</v>
      </c>
      <c r="S44" s="170">
        <f t="shared" si="18"/>
        <v>0</v>
      </c>
      <c r="T44" s="171">
        <f t="shared" si="18"/>
        <v>0</v>
      </c>
      <c r="U44" s="174">
        <f t="shared" si="18"/>
        <v>0</v>
      </c>
      <c r="V44" s="144"/>
      <c r="W44" s="175">
        <f>W43/MAX(COUNTIF($U7:$U20,"&gt;0")+COUNTIF($U24:$U37,"&gt;0"),1)</f>
        <v>0</v>
      </c>
      <c r="X44" s="176">
        <f>X43/MAX(COUNTIF($U7:$U20,"&gt;0")+COUNTIF($U24:$U37,"&gt;0"),1)</f>
        <v>0</v>
      </c>
      <c r="Y44" s="177">
        <f>Y43/MAX(COUNTIF($U7:$U20,"&gt;0")+COUNTIF($U24:$U37,"&gt;0"),1)</f>
        <v>0</v>
      </c>
      <c r="Z44" s="144"/>
      <c r="AA44" s="178">
        <f>AA43/MAX(COUNTIF($U7:$U20,"&gt;0")+COUNTIF($U24:$U37,"&gt;0"),1)</f>
        <v>0</v>
      </c>
    </row>
    <row r="46" spans="1:27" ht="13.2" customHeight="1" x14ac:dyDescent="0.25">
      <c r="A46" s="13" t="s">
        <v>213</v>
      </c>
      <c r="B46" s="13"/>
      <c r="C46" s="13"/>
      <c r="D46" s="13"/>
      <c r="E46" s="13"/>
      <c r="F46" s="13"/>
      <c r="G46" s="13"/>
      <c r="H46" s="13"/>
      <c r="I46" s="13"/>
      <c r="J46" s="13"/>
      <c r="K46" s="38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216" t="s">
        <v>213</v>
      </c>
    </row>
  </sheetData>
  <sheetProtection algorithmName="SHA-512" hashValue="Aqpqw3NwFxDVkObZkcsolTT358RrsFVMCSGH4dngt/6VGtT3at+tfUmq+OCo4vjwnegEW+bD+LzlWh/2+HYHdA==" saltValue="WmPPuBLWLAfrR8e75OK1HA==" spinCount="100000" sheet="1" objects="1" scenarios="1" selectLockedCells="1"/>
  <mergeCells count="13">
    <mergeCell ref="A42:C42"/>
    <mergeCell ref="A43:C43"/>
    <mergeCell ref="A44:C44"/>
    <mergeCell ref="A21:C21"/>
    <mergeCell ref="A22:C22"/>
    <mergeCell ref="A38:C38"/>
    <mergeCell ref="A39:C39"/>
    <mergeCell ref="A41:C41"/>
    <mergeCell ref="N5:T5"/>
    <mergeCell ref="E5:L5"/>
    <mergeCell ref="W5:Y5"/>
    <mergeCell ref="A5:B5"/>
    <mergeCell ref="A6:C6"/>
  </mergeCells>
  <phoneticPr fontId="0" type="noConversion"/>
  <conditionalFormatting sqref="L20:M20">
    <cfRule type="cellIs" dxfId="4" priority="3" operator="lessThanOrEqual">
      <formula>0</formula>
    </cfRule>
  </conditionalFormatting>
  <conditionalFormatting sqref="L37:M37">
    <cfRule type="cellIs" dxfId="3" priority="2" operator="lessThanOrEqual">
      <formula>0</formula>
    </cfRule>
  </conditionalFormatting>
  <conditionalFormatting sqref="T20:U20 X20 T37:U37 X37">
    <cfRule type="cellIs" dxfId="2" priority="1" operator="lessThanOrEqual">
      <formula>0</formula>
    </cfRule>
  </conditionalFormatting>
  <conditionalFormatting sqref="W7:W20 W24:W36">
    <cfRule type="cellIs" dxfId="1" priority="5" stopIfTrue="1" operator="greaterThan">
      <formula>200</formula>
    </cfRule>
    <cfRule type="cellIs" dxfId="0" priority="6" stopIfTrue="1" operator="greaterThan">
      <formula>U7*0.03</formula>
    </cfRule>
  </conditionalFormatting>
  <printOptions horizontalCentered="1"/>
  <pageMargins left="0" right="0" top="0.5" bottom="0.5" header="0.5" footer="0.25"/>
  <pageSetup scale="80" fitToWidth="0" fitToHeight="0" orientation="portrait" r:id="rId1"/>
  <colBreaks count="1" manualBreakCount="1">
    <brk id="12" max="1048575" man="1"/>
  </colBreaks>
  <ignoredErrors>
    <ignoredError sqref="T8:T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2"/>
  <sheetViews>
    <sheetView view="pageLayout" zoomScaleNormal="100" workbookViewId="0">
      <selection activeCell="A5" sqref="A5:D5"/>
    </sheetView>
  </sheetViews>
  <sheetFormatPr defaultColWidth="9.109375" defaultRowHeight="11.4" x14ac:dyDescent="0.2"/>
  <cols>
    <col min="1" max="1" width="4.6640625" style="44" customWidth="1"/>
    <col min="2" max="3" width="9.109375" style="44"/>
    <col min="4" max="4" width="9.5546875" style="44" customWidth="1"/>
    <col min="5" max="5" width="9.44140625" style="44" customWidth="1"/>
    <col min="6" max="6" width="14" style="44" customWidth="1"/>
    <col min="7" max="7" width="5.109375" style="44" customWidth="1"/>
    <col min="8" max="11" width="9.109375" style="44"/>
    <col min="12" max="12" width="11.77734375" style="44" customWidth="1"/>
    <col min="13" max="16384" width="9.109375" style="44"/>
  </cols>
  <sheetData>
    <row r="1" spans="1:13" x14ac:dyDescent="0.2">
      <c r="A1" s="42" t="s">
        <v>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">
      <c r="A2" s="43" t="s">
        <v>136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">
      <c r="A3" s="43" t="s">
        <v>137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">
      <c r="A4" s="43" t="s">
        <v>138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27" customHeight="1" x14ac:dyDescent="0.2">
      <c r="A5" s="250"/>
      <c r="B5" s="251"/>
      <c r="C5" s="251"/>
      <c r="D5" s="252"/>
      <c r="E5" s="250"/>
      <c r="F5" s="251"/>
      <c r="G5" s="251"/>
      <c r="H5" s="252"/>
      <c r="I5" s="43"/>
      <c r="J5" s="250"/>
      <c r="K5" s="251"/>
      <c r="L5" s="252"/>
      <c r="M5" s="43"/>
    </row>
    <row r="6" spans="1:13" ht="12" thickBot="1" x14ac:dyDescent="0.25">
      <c r="A6" s="45" t="s">
        <v>71</v>
      </c>
      <c r="B6" s="45"/>
      <c r="C6" s="45"/>
      <c r="D6" s="45"/>
      <c r="E6" s="45" t="s">
        <v>70</v>
      </c>
      <c r="F6" s="45"/>
      <c r="G6" s="45"/>
      <c r="H6" s="45"/>
      <c r="I6" s="46"/>
      <c r="J6" s="45" t="s">
        <v>45</v>
      </c>
      <c r="K6" s="45"/>
      <c r="L6" s="45"/>
      <c r="M6" s="43"/>
    </row>
    <row r="7" spans="1:13" x14ac:dyDescent="0.2">
      <c r="A7" s="42" t="s">
        <v>69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2">
      <c r="A8" s="42" t="s">
        <v>154</v>
      </c>
      <c r="B8" s="43"/>
      <c r="C8" s="43"/>
      <c r="D8" s="43"/>
      <c r="E8" s="43"/>
      <c r="F8" s="43"/>
      <c r="G8" s="42"/>
      <c r="H8" s="43"/>
      <c r="I8" s="43"/>
      <c r="J8" s="43"/>
      <c r="K8" s="43"/>
      <c r="L8" s="43"/>
      <c r="M8" s="43"/>
    </row>
    <row r="9" spans="1:13" x14ac:dyDescent="0.2">
      <c r="A9" s="43" t="s">
        <v>139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">
      <c r="A10" s="42" t="s">
        <v>68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2">
      <c r="A11" s="43"/>
      <c r="B11" s="42" t="s">
        <v>67</v>
      </c>
      <c r="C11" s="43"/>
      <c r="D11" s="43"/>
      <c r="E11" s="43"/>
      <c r="F11" s="43"/>
      <c r="G11" s="47"/>
      <c r="H11" s="42" t="s">
        <v>104</v>
      </c>
      <c r="I11" s="43"/>
      <c r="J11" s="43"/>
      <c r="K11" s="43"/>
      <c r="L11" s="43"/>
      <c r="M11" s="43"/>
    </row>
    <row r="12" spans="1:13" x14ac:dyDescent="0.2">
      <c r="A12" s="43"/>
      <c r="B12" s="43" t="s">
        <v>140</v>
      </c>
      <c r="C12" s="43"/>
      <c r="D12" s="43"/>
      <c r="E12" s="43"/>
      <c r="F12" s="43"/>
      <c r="G12" s="47"/>
      <c r="H12" s="43" t="s">
        <v>105</v>
      </c>
      <c r="I12" s="43"/>
      <c r="J12" s="43"/>
      <c r="K12" s="43"/>
      <c r="L12" s="43"/>
      <c r="M12" s="43"/>
    </row>
    <row r="13" spans="1:13" x14ac:dyDescent="0.2">
      <c r="A13" s="43"/>
      <c r="B13" s="43" t="s">
        <v>141</v>
      </c>
      <c r="C13" s="43"/>
      <c r="D13" s="43"/>
      <c r="E13" s="43"/>
      <c r="F13" s="43"/>
      <c r="G13" s="47"/>
      <c r="H13" s="43" t="s">
        <v>106</v>
      </c>
      <c r="I13" s="43"/>
      <c r="J13" s="43"/>
      <c r="K13" s="43"/>
      <c r="L13" s="43"/>
      <c r="M13" s="43"/>
    </row>
    <row r="14" spans="1:13" x14ac:dyDescent="0.2">
      <c r="A14" s="43"/>
      <c r="B14" s="43" t="s">
        <v>142</v>
      </c>
      <c r="C14" s="43"/>
      <c r="D14" s="43"/>
      <c r="E14" s="43"/>
      <c r="F14" s="43"/>
      <c r="G14" s="47"/>
      <c r="H14" s="43" t="s">
        <v>107</v>
      </c>
      <c r="I14" s="43"/>
      <c r="J14" s="43"/>
      <c r="K14" s="43"/>
      <c r="L14" s="43"/>
      <c r="M14" s="43"/>
    </row>
    <row r="15" spans="1:13" x14ac:dyDescent="0.2">
      <c r="A15" s="43"/>
      <c r="B15" s="43" t="s">
        <v>204</v>
      </c>
      <c r="C15" s="43"/>
      <c r="D15" s="43"/>
      <c r="E15" s="43"/>
      <c r="F15" s="43"/>
      <c r="G15" s="47"/>
      <c r="H15" s="42" t="s">
        <v>108</v>
      </c>
      <c r="I15" s="43"/>
      <c r="J15" s="43"/>
      <c r="K15" s="43"/>
      <c r="L15" s="43"/>
      <c r="M15" s="43"/>
    </row>
    <row r="16" spans="1:13" x14ac:dyDescent="0.2">
      <c r="A16" s="43"/>
      <c r="B16" s="42" t="s">
        <v>66</v>
      </c>
      <c r="C16" s="43"/>
      <c r="D16" s="43"/>
      <c r="E16" s="43"/>
      <c r="F16" s="43"/>
      <c r="G16" s="47"/>
      <c r="H16" s="43" t="s">
        <v>143</v>
      </c>
      <c r="I16" s="43"/>
      <c r="J16" s="43"/>
      <c r="K16" s="43"/>
      <c r="L16" s="43"/>
      <c r="M16" s="43"/>
    </row>
    <row r="17" spans="1:13" x14ac:dyDescent="0.2">
      <c r="A17" s="43"/>
      <c r="B17" s="43" t="s">
        <v>65</v>
      </c>
      <c r="C17" s="43"/>
      <c r="D17" s="43"/>
      <c r="E17" s="43"/>
      <c r="F17" s="43"/>
      <c r="G17" s="47"/>
      <c r="H17" s="43" t="s">
        <v>109</v>
      </c>
      <c r="I17" s="43"/>
      <c r="J17" s="43"/>
      <c r="K17" s="43"/>
      <c r="L17" s="43"/>
      <c r="M17" s="43"/>
    </row>
    <row r="18" spans="1:13" x14ac:dyDescent="0.2">
      <c r="A18" s="43"/>
      <c r="B18" s="43" t="s">
        <v>64</v>
      </c>
      <c r="C18" s="43"/>
      <c r="D18" s="43"/>
      <c r="E18" s="43"/>
      <c r="F18" s="43"/>
      <c r="G18" s="47"/>
      <c r="H18" s="43" t="s">
        <v>144</v>
      </c>
      <c r="I18" s="43"/>
      <c r="J18" s="43"/>
      <c r="K18" s="43"/>
      <c r="L18" s="43"/>
      <c r="M18" s="43"/>
    </row>
    <row r="19" spans="1:13" x14ac:dyDescent="0.2">
      <c r="A19" s="43"/>
      <c r="B19" s="48" t="s">
        <v>63</v>
      </c>
      <c r="C19" s="43"/>
      <c r="D19" s="43"/>
      <c r="E19" s="43"/>
      <c r="F19" s="43"/>
      <c r="G19" s="47"/>
      <c r="H19" s="43" t="s">
        <v>110</v>
      </c>
      <c r="I19" s="43"/>
      <c r="J19" s="43"/>
      <c r="K19" s="43"/>
      <c r="L19" s="43"/>
      <c r="M19" s="43"/>
    </row>
    <row r="20" spans="1:13" x14ac:dyDescent="0.2">
      <c r="A20" s="43"/>
      <c r="B20" s="42" t="s">
        <v>62</v>
      </c>
      <c r="C20" s="43"/>
      <c r="D20" s="43"/>
      <c r="E20" s="43"/>
      <c r="F20" s="43"/>
      <c r="G20" s="47"/>
      <c r="H20" s="42" t="s">
        <v>111</v>
      </c>
      <c r="I20" s="43"/>
      <c r="J20" s="43"/>
      <c r="K20" s="43"/>
      <c r="L20" s="43"/>
      <c r="M20" s="43"/>
    </row>
    <row r="21" spans="1:13" x14ac:dyDescent="0.2">
      <c r="A21" s="43"/>
      <c r="B21" s="43" t="s">
        <v>205</v>
      </c>
      <c r="C21" s="43"/>
      <c r="D21" s="43"/>
      <c r="E21" s="43"/>
      <c r="F21" s="43"/>
      <c r="G21" s="47"/>
      <c r="H21" s="43" t="s">
        <v>73</v>
      </c>
      <c r="I21" s="43"/>
      <c r="J21" s="43"/>
      <c r="K21" s="43"/>
      <c r="L21" s="43"/>
      <c r="M21" s="43"/>
    </row>
    <row r="22" spans="1:13" x14ac:dyDescent="0.2">
      <c r="A22" s="43"/>
      <c r="B22" s="43" t="s">
        <v>206</v>
      </c>
      <c r="C22" s="43"/>
      <c r="D22" s="43"/>
      <c r="E22" s="43"/>
      <c r="F22" s="43"/>
      <c r="G22" s="47"/>
      <c r="H22" s="43" t="s">
        <v>112</v>
      </c>
      <c r="I22" s="43"/>
      <c r="J22" s="43"/>
      <c r="K22" s="43"/>
      <c r="L22" s="43"/>
      <c r="M22" s="43"/>
    </row>
    <row r="23" spans="1:13" x14ac:dyDescent="0.2">
      <c r="A23" s="43"/>
      <c r="B23" s="42" t="s">
        <v>61</v>
      </c>
      <c r="C23" s="43"/>
      <c r="D23" s="43"/>
      <c r="E23" s="43"/>
      <c r="F23" s="43"/>
      <c r="G23" s="47"/>
      <c r="H23" s="43" t="s">
        <v>113</v>
      </c>
      <c r="I23" s="43"/>
      <c r="J23" s="43"/>
      <c r="K23" s="43"/>
      <c r="L23" s="43"/>
      <c r="M23" s="43"/>
    </row>
    <row r="24" spans="1:13" x14ac:dyDescent="0.2">
      <c r="A24" s="43"/>
      <c r="B24" s="43" t="s">
        <v>207</v>
      </c>
      <c r="C24" s="43"/>
      <c r="D24" s="43"/>
      <c r="E24" s="43"/>
      <c r="F24" s="43"/>
      <c r="G24" s="47"/>
      <c r="H24" s="43" t="s">
        <v>74</v>
      </c>
      <c r="I24" s="43"/>
      <c r="J24" s="48" t="s">
        <v>75</v>
      </c>
      <c r="K24" s="43" t="s">
        <v>76</v>
      </c>
      <c r="L24" s="48" t="s">
        <v>75</v>
      </c>
      <c r="M24" s="43"/>
    </row>
    <row r="25" spans="1:13" x14ac:dyDescent="0.2">
      <c r="A25" s="43"/>
      <c r="B25" s="43" t="s">
        <v>208</v>
      </c>
      <c r="C25" s="43"/>
      <c r="D25" s="43"/>
      <c r="E25" s="43"/>
      <c r="F25" s="43"/>
      <c r="G25" s="47"/>
      <c r="H25" s="43" t="s">
        <v>145</v>
      </c>
      <c r="I25" s="43"/>
      <c r="J25" s="48" t="s">
        <v>75</v>
      </c>
      <c r="K25" s="43" t="s">
        <v>77</v>
      </c>
      <c r="L25" s="48" t="s">
        <v>75</v>
      </c>
      <c r="M25" s="43"/>
    </row>
    <row r="26" spans="1:13" x14ac:dyDescent="0.2">
      <c r="A26" s="43"/>
      <c r="B26" s="43"/>
      <c r="C26" s="43"/>
      <c r="D26" s="43"/>
      <c r="E26" s="43"/>
      <c r="F26" s="43"/>
      <c r="G26" s="47"/>
      <c r="H26" s="43" t="s">
        <v>146</v>
      </c>
      <c r="I26" s="43"/>
      <c r="J26" s="48" t="s">
        <v>75</v>
      </c>
      <c r="K26" s="43" t="s">
        <v>78</v>
      </c>
      <c r="L26" s="43" t="s">
        <v>81</v>
      </c>
      <c r="M26" s="43"/>
    </row>
    <row r="27" spans="1:13" x14ac:dyDescent="0.2">
      <c r="A27" s="43"/>
      <c r="B27" s="42" t="s">
        <v>60</v>
      </c>
      <c r="C27" s="43"/>
      <c r="D27" s="43"/>
      <c r="E27" s="43"/>
      <c r="F27" s="43"/>
      <c r="G27" s="47"/>
      <c r="H27" s="42" t="s">
        <v>114</v>
      </c>
      <c r="I27" s="43"/>
      <c r="J27" s="43"/>
      <c r="K27" s="43" t="s">
        <v>81</v>
      </c>
      <c r="L27" s="43"/>
      <c r="M27" s="43"/>
    </row>
    <row r="28" spans="1:13" x14ac:dyDescent="0.2">
      <c r="A28" s="43"/>
      <c r="B28" s="43" t="s">
        <v>199</v>
      </c>
      <c r="C28" s="43"/>
      <c r="D28" s="43"/>
      <c r="E28" s="43"/>
      <c r="F28" s="43"/>
      <c r="G28" s="47"/>
      <c r="H28" s="43" t="s">
        <v>147</v>
      </c>
      <c r="I28" s="43"/>
      <c r="J28" s="43"/>
      <c r="K28" s="43"/>
      <c r="L28" s="43"/>
      <c r="M28" s="43"/>
    </row>
    <row r="29" spans="1:13" x14ac:dyDescent="0.2">
      <c r="A29" s="43"/>
      <c r="B29" s="42" t="s">
        <v>81</v>
      </c>
      <c r="C29" s="43"/>
      <c r="D29" s="43"/>
      <c r="E29" s="43"/>
      <c r="F29" s="43"/>
      <c r="G29" s="47"/>
      <c r="H29" s="43" t="s">
        <v>148</v>
      </c>
      <c r="I29" s="43"/>
      <c r="J29" s="43"/>
      <c r="K29" s="43"/>
      <c r="L29" s="43"/>
      <c r="M29" s="43"/>
    </row>
    <row r="30" spans="1:13" x14ac:dyDescent="0.2">
      <c r="A30" s="43"/>
      <c r="B30" s="42" t="s">
        <v>58</v>
      </c>
      <c r="C30" s="43"/>
      <c r="D30" s="48" t="s">
        <v>81</v>
      </c>
      <c r="E30" s="43" t="s">
        <v>81</v>
      </c>
      <c r="F30" s="48" t="s">
        <v>81</v>
      </c>
      <c r="G30" s="47"/>
      <c r="H30" s="42" t="s">
        <v>115</v>
      </c>
      <c r="I30" s="43"/>
      <c r="J30" s="43"/>
      <c r="K30" s="43"/>
      <c r="L30" s="43"/>
      <c r="M30" s="43"/>
    </row>
    <row r="31" spans="1:13" x14ac:dyDescent="0.2">
      <c r="A31" s="43"/>
      <c r="B31" s="43" t="s">
        <v>200</v>
      </c>
      <c r="C31" s="43"/>
      <c r="D31" s="48"/>
      <c r="E31" s="43"/>
      <c r="F31" s="48"/>
      <c r="G31" s="47"/>
      <c r="H31" s="43" t="s">
        <v>117</v>
      </c>
      <c r="I31" s="43"/>
      <c r="J31" s="43"/>
      <c r="K31" s="43"/>
      <c r="L31" s="43"/>
      <c r="M31" s="43"/>
    </row>
    <row r="32" spans="1:13" x14ac:dyDescent="0.2">
      <c r="A32" s="43"/>
      <c r="B32" s="43" t="s">
        <v>155</v>
      </c>
      <c r="C32" s="43"/>
      <c r="D32" s="48"/>
      <c r="E32" s="43" t="s">
        <v>81</v>
      </c>
      <c r="F32" s="43" t="s">
        <v>81</v>
      </c>
      <c r="G32" s="47"/>
      <c r="H32" s="42" t="s">
        <v>118</v>
      </c>
      <c r="I32" s="43"/>
      <c r="J32" s="43"/>
      <c r="K32" s="43"/>
      <c r="L32" s="43"/>
      <c r="M32" s="43"/>
    </row>
    <row r="33" spans="1:13" x14ac:dyDescent="0.2">
      <c r="A33" s="43"/>
      <c r="B33" s="43" t="s">
        <v>81</v>
      </c>
      <c r="C33" s="43"/>
      <c r="D33" s="48" t="s">
        <v>81</v>
      </c>
      <c r="E33" s="43" t="s">
        <v>81</v>
      </c>
      <c r="F33" s="48"/>
      <c r="G33" s="47"/>
      <c r="H33" s="43" t="s">
        <v>198</v>
      </c>
      <c r="I33" s="43"/>
      <c r="J33" s="43"/>
      <c r="K33" s="43"/>
      <c r="L33" s="43"/>
      <c r="M33" s="43"/>
    </row>
    <row r="34" spans="1:13" x14ac:dyDescent="0.2">
      <c r="A34" s="43"/>
      <c r="B34" s="42" t="s">
        <v>116</v>
      </c>
      <c r="C34" s="43"/>
      <c r="D34" s="48"/>
      <c r="E34" s="43"/>
      <c r="F34" s="43"/>
      <c r="G34" s="49" t="s">
        <v>59</v>
      </c>
      <c r="H34" s="43"/>
      <c r="I34" s="43"/>
      <c r="J34" s="43"/>
      <c r="K34" s="43"/>
      <c r="L34" s="43"/>
      <c r="M34" s="43"/>
    </row>
    <row r="35" spans="1:13" x14ac:dyDescent="0.2">
      <c r="A35" s="43"/>
      <c r="B35" s="43" t="s">
        <v>201</v>
      </c>
      <c r="C35" s="43"/>
      <c r="D35" s="48"/>
      <c r="E35" s="43"/>
      <c r="F35" s="43"/>
      <c r="G35" s="49" t="s">
        <v>81</v>
      </c>
      <c r="H35" s="42" t="s">
        <v>119</v>
      </c>
      <c r="I35" s="43"/>
      <c r="J35" s="43"/>
      <c r="K35" s="43"/>
      <c r="L35" s="43"/>
      <c r="M35" s="43"/>
    </row>
    <row r="36" spans="1:13" x14ac:dyDescent="0.2">
      <c r="A36" s="43"/>
      <c r="B36" s="43" t="s">
        <v>202</v>
      </c>
      <c r="C36" s="43"/>
      <c r="D36" s="48"/>
      <c r="E36" s="43"/>
      <c r="F36" s="43"/>
      <c r="G36" s="47"/>
      <c r="H36" s="43" t="s">
        <v>57</v>
      </c>
      <c r="I36" s="43"/>
      <c r="J36" s="43"/>
      <c r="K36" s="43"/>
      <c r="L36" s="43"/>
      <c r="M36" s="43"/>
    </row>
    <row r="37" spans="1:13" x14ac:dyDescent="0.2">
      <c r="A37" s="43"/>
      <c r="B37" s="43" t="s">
        <v>203</v>
      </c>
      <c r="C37" s="43"/>
      <c r="D37" s="48"/>
      <c r="E37" s="43"/>
      <c r="F37" s="43"/>
      <c r="G37" s="47"/>
      <c r="H37" s="43" t="s">
        <v>149</v>
      </c>
      <c r="I37" s="43"/>
      <c r="J37" s="43"/>
      <c r="K37" s="43"/>
      <c r="L37" s="43"/>
      <c r="M37" s="43"/>
    </row>
    <row r="38" spans="1:13" x14ac:dyDescent="0.2">
      <c r="A38" s="43"/>
      <c r="B38" s="43"/>
      <c r="C38" s="43"/>
      <c r="D38" s="48"/>
      <c r="E38" s="43"/>
      <c r="F38" s="43"/>
      <c r="G38" s="47"/>
      <c r="H38" s="43" t="s">
        <v>56</v>
      </c>
      <c r="I38" s="43"/>
      <c r="J38" s="43"/>
      <c r="K38" s="43" t="s">
        <v>52</v>
      </c>
      <c r="L38" s="43"/>
      <c r="M38" s="43"/>
    </row>
    <row r="39" spans="1:13" x14ac:dyDescent="0.2">
      <c r="A39" s="43"/>
      <c r="B39" s="42" t="s">
        <v>120</v>
      </c>
      <c r="C39" s="43"/>
      <c r="D39" s="43"/>
      <c r="E39" s="43"/>
      <c r="F39" s="43"/>
      <c r="G39" s="47"/>
      <c r="H39" s="43" t="s">
        <v>55</v>
      </c>
      <c r="I39" s="43"/>
      <c r="J39" s="43"/>
      <c r="K39" s="43" t="s">
        <v>51</v>
      </c>
      <c r="L39" s="43"/>
      <c r="M39" s="43"/>
    </row>
    <row r="40" spans="1:13" x14ac:dyDescent="0.2">
      <c r="A40" s="43"/>
      <c r="B40" s="43" t="s">
        <v>150</v>
      </c>
      <c r="C40" s="43"/>
      <c r="D40" s="43"/>
      <c r="E40" s="43"/>
      <c r="F40" s="43"/>
      <c r="G40" s="47"/>
      <c r="H40" s="43" t="s">
        <v>54</v>
      </c>
      <c r="I40" s="43"/>
      <c r="J40" s="43"/>
      <c r="K40" s="43" t="s">
        <v>50</v>
      </c>
      <c r="L40" s="43"/>
      <c r="M40" s="43"/>
    </row>
    <row r="41" spans="1:13" x14ac:dyDescent="0.2">
      <c r="A41" s="42" t="s">
        <v>49</v>
      </c>
      <c r="B41" s="42"/>
      <c r="C41" s="42"/>
      <c r="D41" s="43"/>
      <c r="E41" s="43"/>
      <c r="F41" s="43"/>
      <c r="G41" s="50"/>
      <c r="H41" s="43" t="s">
        <v>53</v>
      </c>
      <c r="I41" s="43"/>
      <c r="J41" s="43"/>
      <c r="K41" s="43"/>
      <c r="L41" s="43"/>
      <c r="M41" s="43"/>
    </row>
    <row r="42" spans="1:13" x14ac:dyDescent="0.2">
      <c r="A42" s="43"/>
      <c r="B42" s="42" t="s">
        <v>121</v>
      </c>
      <c r="C42" s="43"/>
      <c r="D42" s="43"/>
      <c r="E42" s="43"/>
      <c r="F42" s="43"/>
      <c r="G42" s="47"/>
      <c r="H42" s="42" t="s">
        <v>122</v>
      </c>
      <c r="I42" s="43"/>
      <c r="J42" s="43"/>
      <c r="K42" s="43"/>
      <c r="L42" s="43"/>
      <c r="M42" s="43"/>
    </row>
    <row r="43" spans="1:13" x14ac:dyDescent="0.2">
      <c r="A43" s="42" t="s">
        <v>81</v>
      </c>
      <c r="B43" s="43" t="s">
        <v>140</v>
      </c>
      <c r="C43" s="43"/>
      <c r="D43" s="43"/>
      <c r="E43" s="43"/>
      <c r="F43" s="43"/>
      <c r="G43" s="47"/>
      <c r="H43" s="43" t="s">
        <v>123</v>
      </c>
      <c r="I43" s="43"/>
      <c r="J43" s="43"/>
      <c r="K43" s="43"/>
      <c r="L43" s="43"/>
      <c r="M43" s="43"/>
    </row>
    <row r="44" spans="1:13" x14ac:dyDescent="0.2">
      <c r="A44" s="43"/>
      <c r="B44" s="43" t="s">
        <v>151</v>
      </c>
      <c r="C44" s="43"/>
      <c r="D44" s="43"/>
      <c r="E44" s="43"/>
      <c r="F44" s="43"/>
      <c r="G44" s="47"/>
      <c r="H44" s="42" t="s">
        <v>124</v>
      </c>
      <c r="I44" s="43"/>
      <c r="J44" s="43"/>
      <c r="K44" s="43"/>
      <c r="L44" s="43"/>
      <c r="M44" s="43"/>
    </row>
    <row r="45" spans="1:13" x14ac:dyDescent="0.2">
      <c r="A45" s="43"/>
      <c r="B45" s="42" t="s">
        <v>125</v>
      </c>
      <c r="C45" s="43"/>
      <c r="D45" s="43"/>
      <c r="E45" s="43"/>
      <c r="F45" s="43"/>
      <c r="G45" s="47"/>
      <c r="H45" s="43" t="s">
        <v>48</v>
      </c>
      <c r="I45" s="43"/>
      <c r="J45" s="43"/>
      <c r="K45" s="43"/>
      <c r="L45" s="43"/>
      <c r="M45" s="43"/>
    </row>
    <row r="46" spans="1:13" x14ac:dyDescent="0.2">
      <c r="A46" s="43"/>
      <c r="B46" s="43" t="s">
        <v>126</v>
      </c>
      <c r="C46" s="43"/>
      <c r="D46" s="43"/>
      <c r="E46" s="43"/>
      <c r="F46" s="43"/>
      <c r="G46" s="49" t="s">
        <v>47</v>
      </c>
      <c r="H46" s="43"/>
      <c r="I46" s="43"/>
      <c r="J46" s="43"/>
      <c r="K46" s="43"/>
      <c r="L46" s="43"/>
      <c r="M46" s="43"/>
    </row>
    <row r="47" spans="1:13" x14ac:dyDescent="0.2">
      <c r="A47" s="43"/>
      <c r="B47" s="43" t="s">
        <v>46</v>
      </c>
      <c r="C47" s="43"/>
      <c r="D47" s="43"/>
      <c r="E47" s="43"/>
      <c r="F47" s="43"/>
      <c r="G47" s="47"/>
      <c r="H47" s="42" t="s">
        <v>127</v>
      </c>
      <c r="I47" s="42"/>
      <c r="J47" s="43"/>
      <c r="K47" s="43"/>
      <c r="L47" s="43"/>
      <c r="M47" s="43"/>
    </row>
    <row r="48" spans="1:13" x14ac:dyDescent="0.2">
      <c r="A48" s="43"/>
      <c r="B48" s="43" t="s">
        <v>128</v>
      </c>
      <c r="C48" s="43"/>
      <c r="D48" s="43"/>
      <c r="E48" s="43"/>
      <c r="F48" s="43"/>
      <c r="G48" s="47"/>
      <c r="H48" s="43" t="s">
        <v>196</v>
      </c>
      <c r="I48" s="43"/>
      <c r="J48" s="43"/>
      <c r="K48" s="43"/>
      <c r="L48" s="43"/>
      <c r="M48" s="43"/>
    </row>
    <row r="49" spans="1:13" x14ac:dyDescent="0.2">
      <c r="A49" s="51"/>
      <c r="B49" s="51" t="s">
        <v>129</v>
      </c>
      <c r="C49" s="51"/>
      <c r="D49" s="51"/>
      <c r="E49" s="51"/>
      <c r="F49" s="52"/>
      <c r="G49" s="53"/>
      <c r="H49" s="51" t="s">
        <v>197</v>
      </c>
      <c r="I49" s="51"/>
      <c r="J49" s="51"/>
      <c r="K49" s="51"/>
      <c r="L49" s="51"/>
      <c r="M49" s="43"/>
    </row>
    <row r="50" spans="1:13" x14ac:dyDescent="0.2">
      <c r="A50" s="42" t="s">
        <v>152</v>
      </c>
      <c r="B50" s="42"/>
      <c r="C50" s="43"/>
      <c r="D50" s="43"/>
      <c r="E50" s="43"/>
      <c r="F50" s="43"/>
      <c r="G50" s="43"/>
      <c r="H50" s="43" t="s">
        <v>81</v>
      </c>
      <c r="I50" s="43"/>
      <c r="J50" s="43"/>
      <c r="K50" s="43"/>
      <c r="L50" s="43"/>
      <c r="M50" s="43"/>
    </row>
    <row r="51" spans="1:13" x14ac:dyDescent="0.2">
      <c r="A51" s="43"/>
      <c r="B51" s="43"/>
      <c r="C51" s="43"/>
      <c r="D51" s="43"/>
      <c r="E51" s="43"/>
      <c r="F51" s="43"/>
      <c r="G51" s="43"/>
      <c r="H51" s="43" t="s">
        <v>81</v>
      </c>
      <c r="I51" s="43"/>
      <c r="J51" s="43"/>
      <c r="K51" s="43"/>
      <c r="L51" s="43"/>
      <c r="M51" s="43"/>
    </row>
    <row r="52" spans="1:13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43"/>
    </row>
    <row r="53" spans="1:13" x14ac:dyDescent="0.2">
      <c r="A53" s="43"/>
      <c r="B53" s="43"/>
      <c r="C53" s="43"/>
      <c r="D53" s="43"/>
      <c r="E53" s="43"/>
      <c r="F53" s="43"/>
      <c r="G53" s="43" t="s">
        <v>81</v>
      </c>
      <c r="H53" s="43" t="s">
        <v>81</v>
      </c>
      <c r="I53" s="43"/>
      <c r="J53" s="43"/>
      <c r="K53" s="43"/>
      <c r="L53" s="43"/>
      <c r="M53" s="43"/>
    </row>
    <row r="54" spans="1:13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43"/>
    </row>
    <row r="55" spans="1:13" x14ac:dyDescent="0.2">
      <c r="A55" s="42"/>
      <c r="B55" s="42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3"/>
    </row>
    <row r="56" spans="1:13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43"/>
    </row>
    <row r="57" spans="1:13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43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43"/>
    </row>
    <row r="61" spans="1:13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43"/>
    </row>
    <row r="63" spans="1:13" x14ac:dyDescent="0.2">
      <c r="A63" s="42" t="s">
        <v>153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3" x14ac:dyDescent="0.2">
      <c r="A64" s="42"/>
      <c r="B64" s="42"/>
      <c r="C64" s="42"/>
      <c r="D64" s="42"/>
      <c r="E64" s="42"/>
      <c r="F64" s="42"/>
      <c r="G64" s="43"/>
      <c r="H64" s="43"/>
      <c r="I64" s="43"/>
      <c r="J64" s="43"/>
      <c r="K64" s="43"/>
    </row>
    <row r="65" spans="1:12" x14ac:dyDescent="0.2">
      <c r="A65" s="43" t="s">
        <v>130</v>
      </c>
      <c r="B65" s="42"/>
      <c r="C65" s="42"/>
      <c r="D65" s="42"/>
      <c r="E65" s="42"/>
      <c r="F65" s="42"/>
      <c r="G65" s="43"/>
      <c r="H65" s="43"/>
      <c r="I65" s="43"/>
      <c r="J65" s="43"/>
      <c r="K65" s="43"/>
    </row>
    <row r="66" spans="1:12" x14ac:dyDescent="0.2">
      <c r="A66" s="43" t="s">
        <v>131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55"/>
    </row>
    <row r="67" spans="1:12" x14ac:dyDescent="0.2">
      <c r="A67" s="43" t="s">
        <v>132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55"/>
    </row>
    <row r="68" spans="1:12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55"/>
    </row>
    <row r="69" spans="1:12" x14ac:dyDescent="0.2">
      <c r="A69" s="51"/>
      <c r="B69" s="51"/>
      <c r="C69" s="51"/>
      <c r="D69" s="51"/>
      <c r="E69" s="51"/>
      <c r="F69" s="43"/>
      <c r="G69" s="51"/>
      <c r="H69" s="51"/>
      <c r="I69" s="51"/>
      <c r="J69" s="51"/>
      <c r="K69" s="43"/>
      <c r="L69" s="55"/>
    </row>
    <row r="70" spans="1:12" x14ac:dyDescent="0.2">
      <c r="A70" s="43" t="s">
        <v>133</v>
      </c>
      <c r="B70" s="43"/>
      <c r="C70" s="43"/>
      <c r="D70" s="43"/>
      <c r="E70" s="43"/>
      <c r="F70" s="43"/>
      <c r="G70" s="43" t="s">
        <v>45</v>
      </c>
      <c r="H70" s="43"/>
      <c r="I70" s="43"/>
      <c r="J70" s="43"/>
      <c r="K70" s="43"/>
    </row>
    <row r="71" spans="1:12" x14ac:dyDescent="0.2">
      <c r="A71" s="43" t="s">
        <v>81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2" ht="12" customHeight="1" x14ac:dyDescent="0.2">
      <c r="B72" s="44" t="s">
        <v>81</v>
      </c>
    </row>
  </sheetData>
  <sheetProtection algorithmName="SHA-512" hashValue="ZtBaCbxL/Bj/lbJkBC506THTQv+xVP9WeVTGq0qDP9iJWGOgfQbn8kAJSqtQLdbVxpKK2EXw6C8huzu+Qbw8CQ==" saltValue="MopndXdAEw+byWUMryMBZw==" spinCount="100000" sheet="1" objects="1" scenarios="1" selectLockedCells="1"/>
  <mergeCells count="3">
    <mergeCell ref="A5:D5"/>
    <mergeCell ref="E5:H5"/>
    <mergeCell ref="J5:L5"/>
  </mergeCells>
  <phoneticPr fontId="12" type="noConversion"/>
  <printOptions horizontalCentered="1"/>
  <pageMargins left="0.5" right="0.5" top="0.5" bottom="0.5" header="0.2" footer="0.25"/>
  <pageSetup scale="89" orientation="portrait" verticalDpi="1200" r:id="rId1"/>
  <headerFooter>
    <oddFooter>&amp;L&amp;8CMCA- Form X - Community Newspaper v3.4 (01/2024)&amp;R&amp;8Page 4 of 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FBD010C2B824B94ED5C28A7687D69" ma:contentTypeVersion="17" ma:contentTypeDescription="Create a new document." ma:contentTypeScope="" ma:versionID="a5d111d8fe04bfb8cebb52998af90b79">
  <xsd:schema xmlns:xsd="http://www.w3.org/2001/XMLSchema" xmlns:xs="http://www.w3.org/2001/XMLSchema" xmlns:p="http://schemas.microsoft.com/office/2006/metadata/properties" xmlns:ns2="e5e60097-2cb1-4648-8d63-cebe7a8fce99" xmlns:ns3="411b1a02-e636-41bd-a093-eac9674dc9de" targetNamespace="http://schemas.microsoft.com/office/2006/metadata/properties" ma:root="true" ma:fieldsID="1d7b01bd29aa42290ea5844924deec9c" ns2:_="" ns3:_="">
    <xsd:import namespace="e5e60097-2cb1-4648-8d63-cebe7a8fce99"/>
    <xsd:import namespace="411b1a02-e636-41bd-a093-eac9674dc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0097-2cb1-4648-8d63-cebe7a8fc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da8d987-d3ac-40ec-b6ba-a0d94272f6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1a02-e636-41bd-a093-eac9674dc9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a5a8cc-7299-4541-8c42-e66b12164d8e}" ma:internalName="TaxCatchAll" ma:showField="CatchAllData" ma:web="411b1a02-e636-41bd-a093-eac9674dc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1b1a02-e636-41bd-a093-eac9674dc9de" xsi:nil="true"/>
    <lcf76f155ced4ddcb4097134ff3c332f xmlns="e5e60097-2cb1-4648-8d63-cebe7a8fce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AE127C-2668-4454-9850-24603DA841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A289C-E9E3-428A-9450-46BBDDDA1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60097-2cb1-4648-8d63-cebe7a8fce99"/>
    <ds:schemaRef ds:uri="411b1a02-e636-41bd-a093-eac9674dc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BD6DEC-50A3-46BB-AA01-C1AD7A8063D4}">
  <ds:schemaRefs>
    <ds:schemaRef ds:uri="http://schemas.microsoft.com/office/2006/metadata/properties"/>
    <ds:schemaRef ds:uri="http://schemas.microsoft.com/office/infopath/2007/PartnerControls"/>
    <ds:schemaRef ds:uri="411b1a02-e636-41bd-a093-eac9674dc9de"/>
    <ds:schemaRef ds:uri="e5e60097-2cb1-4648-8d63-cebe7a8fce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</vt:lpstr>
      <vt:lpstr>Pages 2 -3</vt:lpstr>
      <vt:lpstr>Page 4</vt:lpstr>
      <vt:lpstr>'Page 1'!Print_Area</vt:lpstr>
      <vt:lpstr>'Page 4'!Print_Area</vt:lpstr>
    </vt:vector>
  </TitlesOfParts>
  <Company>CCNA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CCNA</dc:creator>
  <cp:lastModifiedBy>Tina Ongkeko</cp:lastModifiedBy>
  <cp:lastPrinted>2024-01-10T00:14:26Z</cp:lastPrinted>
  <dcterms:created xsi:type="dcterms:W3CDTF">2001-05-22T17:20:35Z</dcterms:created>
  <dcterms:modified xsi:type="dcterms:W3CDTF">2024-01-10T00:21:31Z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0x0101006F8FBD010C2B824B94ED5C28A7687D69</vt:lpwstr>
  </property>
  <property fmtid="{D5CDD505-2E9C-101B-9397-08002B2CF9AE}" pid="3" name="MediaServiceImageTags">
    <vt:lpwstr/>
  </property>
</Properties>
</file>